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15480" windowHeight="11640"/>
  </bookViews>
  <sheets>
    <sheet name="Klasyfikacja Okręgowa" sheetId="2" r:id="rId1"/>
    <sheet name="Klasyfikacja Klubowa" sheetId="3" r:id="rId2"/>
    <sheet name="DANE" sheetId="1" r:id="rId3"/>
  </sheets>
  <definedNames>
    <definedName name="_xlnm._FilterDatabase" localSheetId="2" hidden="1">DANE!$A$9:$N$38</definedName>
  </definedNames>
  <calcPr calcId="124519"/>
</workbook>
</file>

<file path=xl/calcChain.xml><?xml version="1.0" encoding="utf-8"?>
<calcChain xmlns="http://schemas.openxmlformats.org/spreadsheetml/2006/main">
  <c r="J29" i="3"/>
  <c r="H22"/>
  <c r="H21"/>
  <c r="J28"/>
  <c r="J27"/>
  <c r="J26"/>
  <c r="J25"/>
  <c r="J24"/>
  <c r="H17"/>
  <c r="H13"/>
  <c r="H22" i="2"/>
  <c r="H21"/>
  <c r="H23" i="3" s="1"/>
  <c r="J23" s="1"/>
  <c r="H20" i="2"/>
  <c r="H20" i="3" s="1"/>
  <c r="H19" i="2"/>
  <c r="H19" i="3" s="1"/>
  <c r="H18" i="2"/>
  <c r="H18" i="3" s="1"/>
  <c r="H17" i="2"/>
  <c r="H16"/>
  <c r="H16" i="3" s="1"/>
  <c r="H15" i="2"/>
  <c r="H15" i="3" s="1"/>
  <c r="H14" i="2"/>
  <c r="H13"/>
  <c r="H14" i="3" s="1"/>
  <c r="H12" i="2"/>
  <c r="H11" i="3" s="1"/>
  <c r="H11" i="2"/>
  <c r="H12" i="3" s="1"/>
  <c r="O11" i="1"/>
  <c r="N14"/>
  <c r="N28"/>
  <c r="N29"/>
  <c r="N33"/>
  <c r="N12"/>
  <c r="N11"/>
  <c r="N30"/>
  <c r="N34"/>
  <c r="N17"/>
  <c r="N21"/>
  <c r="N19"/>
  <c r="J22" i="2"/>
  <c r="J21"/>
  <c r="J19"/>
  <c r="J17"/>
  <c r="J15"/>
  <c r="J13"/>
  <c r="J11"/>
  <c r="N32" i="1"/>
  <c r="N20"/>
  <c r="N23"/>
  <c r="N26"/>
  <c r="N24"/>
  <c r="N22"/>
  <c r="N25"/>
  <c r="N18"/>
  <c r="N16"/>
  <c r="N15"/>
  <c r="N31"/>
  <c r="N27"/>
  <c r="N13"/>
</calcChain>
</file>

<file path=xl/sharedStrings.xml><?xml version="1.0" encoding="utf-8"?>
<sst xmlns="http://schemas.openxmlformats.org/spreadsheetml/2006/main" count="228" uniqueCount="130">
  <si>
    <t>L.p.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</si>
  <si>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</si>
  <si>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</si>
  <si>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</si>
  <si>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</si>
  <si>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</si>
  <si>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</si>
  <si>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</si>
  <si>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</si>
  <si>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</si>
  <si>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</si>
  <si>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</si>
  <si>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</si>
  <si>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</si>
  <si>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</si>
  <si>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16.</t>
  </si>
  <si>
    <t>17.</t>
  </si>
  <si>
    <t>18.</t>
  </si>
  <si>
    <t>20.</t>
  </si>
  <si>
    <t>21.</t>
  </si>
  <si>
    <t>22.</t>
  </si>
  <si>
    <t>23.</t>
  </si>
  <si>
    <t>24.</t>
  </si>
  <si>
    <t>25.</t>
  </si>
  <si>
    <t>Nazwisko i imię</t>
  </si>
  <si>
    <t>Klub</t>
  </si>
  <si>
    <t>Nr. start.</t>
  </si>
  <si>
    <t>Testy</t>
  </si>
  <si>
    <t>Wypadek 1</t>
  </si>
  <si>
    <t>Wypadek 2</t>
  </si>
  <si>
    <t>Wypadek 3</t>
  </si>
  <si>
    <t>Fantom</t>
  </si>
  <si>
    <t>Suma pkt.</t>
  </si>
  <si>
    <t>zabezp.</t>
  </si>
  <si>
    <t>pomoc</t>
  </si>
  <si>
    <t>Automobilklub Mysłowicki</t>
  </si>
  <si>
    <t>Próba sprawn.</t>
  </si>
  <si>
    <t xml:space="preserve">KM "Energetyk" Bełchatów </t>
  </si>
  <si>
    <t xml:space="preserve">Zieliński Daniel               Ciołczyk Miłosz </t>
  </si>
  <si>
    <t xml:space="preserve">Młynarczyk Marek                             Młynarczyk Iwona </t>
  </si>
  <si>
    <t>Kowalczyk Michał            Kardas Magdalena</t>
  </si>
  <si>
    <t>Dłutowski Klub Motorowy</t>
  </si>
  <si>
    <t>Figura Sławomir               Dziadzio Tadeusz</t>
  </si>
  <si>
    <t>KM „Energetyk”
Bełchatów</t>
  </si>
  <si>
    <t>Stafin Piotr                       Klimek Łukasz</t>
  </si>
  <si>
    <t>Automobilklub Śląski</t>
  </si>
  <si>
    <t>Radoń Aleksandra                Michałek Jolanta</t>
  </si>
  <si>
    <t>XVI MISTRZOSTWA POLSKI RATOWNIKÓW DROGOWYCH POLSKIEGO ZWIĄZKU MOTOROWEGO</t>
  </si>
  <si>
    <t>Toruń, 16-18 września 2016 roku</t>
  </si>
  <si>
    <t>OFICJALNA KLASYFIKACJA ZAŁÓG</t>
  </si>
  <si>
    <t>Żułkowski Jerzy                   Kowalski Adam</t>
  </si>
  <si>
    <t>Automobilklub
Polski</t>
  </si>
  <si>
    <t>Piotrowski Przemysław               Budyła Sebastian</t>
  </si>
  <si>
    <t>Automobilklub
Wielkopolski</t>
  </si>
  <si>
    <t>Małecki Jarosław                 Gąsiorowska Karina</t>
  </si>
  <si>
    <t>Wełnicka Anna                       Pietura Tomasz</t>
  </si>
  <si>
    <t>Pigulski Krzysztof                 Szymaniak Adam</t>
  </si>
  <si>
    <t>Automobilklub
Warszawski</t>
  </si>
  <si>
    <t>Gałęzowski Sebastian               Smerdzyński Feliks</t>
  </si>
  <si>
    <t xml:space="preserve">Automobilklub
Kielecki </t>
  </si>
  <si>
    <t>Nowicki Filip                Wiśniewski Łukasz</t>
  </si>
  <si>
    <t>Moto-Auto-Klub</t>
  </si>
  <si>
    <t>Duda Zbigniew           Wyczółkowski Kamil</t>
  </si>
  <si>
    <t>Kusek Jacek                       Skowron Grzegorz</t>
  </si>
  <si>
    <t>Automobilklub Mielecki</t>
  </si>
  <si>
    <t>Czerwińska Weronika               Machnik Mateusz</t>
  </si>
  <si>
    <t>Moto Klub Lidzbark Warm</t>
  </si>
  <si>
    <t>Sokalski Andrzej          Sokalska Kinga</t>
  </si>
  <si>
    <t>Klub Motorowy i Ratownictwa Drogowego NIL w Kolbuszowej</t>
  </si>
  <si>
    <t>Dzierżak Adam                    Sadlej Zdun Karolina</t>
  </si>
  <si>
    <t>Przywara Mariusz            Wójcikiewicz Piotr</t>
  </si>
  <si>
    <t>Automobilklub Rzeszowski</t>
  </si>
  <si>
    <t>Zarząd Okręgowy</t>
  </si>
  <si>
    <t>Nr start.</t>
  </si>
  <si>
    <t>Kierowca</t>
  </si>
  <si>
    <t>Pilot</t>
  </si>
  <si>
    <t>Automobilklub/ Klub</t>
  </si>
  <si>
    <t>Uzyskane punkty</t>
  </si>
  <si>
    <t>Suma</t>
  </si>
  <si>
    <t>XVI MISTRZOSTWA POLSKI RATOWNIKÓW DROGOWYCH                                                                                      POLSKIEGO ZWIĄZKU MOTOROWEGO</t>
  </si>
  <si>
    <t>Suchocka Katarzyna              Konwicki Łukasz</t>
  </si>
  <si>
    <t>Roguscha Karol                  Fiołek Aleksandra</t>
  </si>
  <si>
    <t>Gołaszewski Marcin              Zawadka Piotr</t>
  </si>
  <si>
    <t>Wasilewski Piotr                  Ostrowski Waldemar</t>
  </si>
  <si>
    <t>Łukasz Kowalczyk                              Rafał Jankowski</t>
  </si>
  <si>
    <t>MKM RP Grudziądz</t>
  </si>
  <si>
    <t>Miejsce</t>
  </si>
  <si>
    <t>Poznań</t>
  </si>
  <si>
    <t xml:space="preserve">Piotrowski Przemysław               </t>
  </si>
  <si>
    <t>Budyła Sebastian</t>
  </si>
  <si>
    <t>Pietura Tomasz</t>
  </si>
  <si>
    <t>Rzeszów</t>
  </si>
  <si>
    <t xml:space="preserve">Czerwińska Weronika             </t>
  </si>
  <si>
    <t xml:space="preserve">  Machnik Mateusz</t>
  </si>
  <si>
    <t>Wójcikiewicz Piotr</t>
  </si>
  <si>
    <t>Katowice</t>
  </si>
  <si>
    <t xml:space="preserve"> Michałek Jolanta</t>
  </si>
  <si>
    <t>Warszawa</t>
  </si>
  <si>
    <t>Wiśniewski Łukasz</t>
  </si>
  <si>
    <t xml:space="preserve"> Szymaniak Adam</t>
  </si>
  <si>
    <t>Łódź</t>
  </si>
  <si>
    <t>Dziadzio Tadeusz</t>
  </si>
  <si>
    <t xml:space="preserve">Młynarczyk Iwona </t>
  </si>
  <si>
    <t>Kielce</t>
  </si>
  <si>
    <t>Smerdzyński Feliks</t>
  </si>
  <si>
    <t>Olsztyn</t>
  </si>
  <si>
    <t>Konwicki Łukasz</t>
  </si>
  <si>
    <t>Skowron Grzegorz</t>
  </si>
  <si>
    <t xml:space="preserve">   Zawadka Piotr</t>
  </si>
  <si>
    <t xml:space="preserve">Ciołczyk Miłosz </t>
  </si>
  <si>
    <t>Automobilklub Polski</t>
  </si>
  <si>
    <t>Kowalski Adam</t>
  </si>
  <si>
    <t>Sadlej Zdun Karolina</t>
  </si>
  <si>
    <t xml:space="preserve"> Sokalska Kinga</t>
  </si>
  <si>
    <t>Kardas Magdalena</t>
  </si>
  <si>
    <t xml:space="preserve">Kusek Jacek                     </t>
  </si>
  <si>
    <t xml:space="preserve">Stafin Piotr                  </t>
  </si>
  <si>
    <t xml:space="preserve">Sokalski Andrzej        </t>
  </si>
  <si>
    <t xml:space="preserve">Zieliński Daniel             </t>
  </si>
  <si>
    <t xml:space="preserve">Nowicki Filip               </t>
  </si>
  <si>
    <t xml:space="preserve">Pigulski Krzysztof                </t>
  </si>
  <si>
    <t xml:space="preserve">Figura Sławomir              </t>
  </si>
  <si>
    <t xml:space="preserve">Dzierżak Adam                    </t>
  </si>
  <si>
    <t xml:space="preserve">Przywara Mariusz           </t>
  </si>
  <si>
    <t xml:space="preserve">Żułkowski Jerzy                   </t>
  </si>
  <si>
    <t xml:space="preserve">Kowalczyk Michał           </t>
  </si>
  <si>
    <t>Wywieszenie wyników godz. 20:15</t>
  </si>
  <si>
    <t xml:space="preserve"> OFICJALNA KLASYFIKACJA KLUBOWA</t>
  </si>
  <si>
    <t xml:space="preserve">       OFICJALNA KLASYFIKACJA OKRĘGOWA</t>
  </si>
  <si>
    <t>Łój Sebastian</t>
  </si>
</sst>
</file>

<file path=xl/styles.xml><?xml version="1.0" encoding="utf-8"?>
<styleSheet xmlns="http://schemas.openxmlformats.org/spreadsheetml/2006/main">
  <fonts count="10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alibri"/>
      <family val="2"/>
      <charset val="238"/>
    </font>
    <font>
      <b/>
      <sz val="10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zcionka tekstu podstawowego"/>
      <charset val="238"/>
    </font>
    <font>
      <b/>
      <sz val="6"/>
      <color theme="1"/>
      <name val="Czcionka tekstu podstawowego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5" fillId="0" borderId="0" xfId="0" applyFont="1" applyAlignment="1"/>
    <xf numFmtId="0" fontId="3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top"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/>
    <xf numFmtId="0" fontId="1" fillId="0" borderId="1" xfId="0" applyFont="1" applyBorder="1" applyAlignment="1"/>
    <xf numFmtId="0" fontId="8" fillId="0" borderId="0" xfId="0" applyFont="1"/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0" fontId="8" fillId="0" borderId="9" xfId="0" applyFont="1" applyBorder="1" applyAlignment="1">
      <alignment vertical="center"/>
    </xf>
    <xf numFmtId="0" fontId="6" fillId="0" borderId="10" xfId="0" applyFont="1" applyBorder="1"/>
    <xf numFmtId="0" fontId="8" fillId="0" borderId="10" xfId="0" applyFont="1" applyBorder="1" applyAlignment="1">
      <alignment vertical="center"/>
    </xf>
    <xf numFmtId="0" fontId="8" fillId="0" borderId="7" xfId="0" applyFont="1" applyBorder="1"/>
    <xf numFmtId="0" fontId="0" fillId="0" borderId="0" xfId="0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9" xfId="0" applyFont="1" applyBorder="1"/>
    <xf numFmtId="0" fontId="0" fillId="0" borderId="9" xfId="0" applyBorder="1" applyAlignment="1">
      <alignment horizontal="center"/>
    </xf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3.jpeg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99392</xdr:colOff>
      <xdr:row>0</xdr:row>
      <xdr:rowOff>57980</xdr:rowOff>
    </xdr:from>
    <xdr:to>
      <xdr:col>1</xdr:col>
      <xdr:colOff>647700</xdr:colOff>
      <xdr:row>5</xdr:row>
      <xdr:rowOff>73301</xdr:rowOff>
    </xdr:to>
    <xdr:pic>
      <xdr:nvPicPr>
        <xdr:cNvPr id="2" name="Obraz 1" descr="LOGO MKM RP 2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392" y="57980"/>
          <a:ext cx="938833" cy="929721"/>
        </a:xfrm>
        <a:prstGeom prst="rect">
          <a:avLst/>
        </a:prstGeom>
      </xdr:spPr>
    </xdr:pic>
    <xdr:clientData/>
  </xdr:twoCellAnchor>
  <xdr:twoCellAnchor editAs="oneCell">
    <xdr:from>
      <xdr:col>7</xdr:col>
      <xdr:colOff>286228</xdr:colOff>
      <xdr:row>0</xdr:row>
      <xdr:rowOff>147303</xdr:rowOff>
    </xdr:from>
    <xdr:to>
      <xdr:col>10</xdr:col>
      <xdr:colOff>200025</xdr:colOff>
      <xdr:row>5</xdr:row>
      <xdr:rowOff>137778</xdr:rowOff>
    </xdr:to>
    <xdr:pic>
      <xdr:nvPicPr>
        <xdr:cNvPr id="3" name="Obraz 2" descr="logopzmzestaw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87078" y="147303"/>
          <a:ext cx="971072" cy="904875"/>
        </a:xfrm>
        <a:prstGeom prst="rect">
          <a:avLst/>
        </a:prstGeom>
      </xdr:spPr>
    </xdr:pic>
    <xdr:clientData/>
  </xdr:twoCellAnchor>
  <xdr:twoCellAnchor editAs="oneCell">
    <xdr:from>
      <xdr:col>6</xdr:col>
      <xdr:colOff>590551</xdr:colOff>
      <xdr:row>0</xdr:row>
      <xdr:rowOff>139253</xdr:rowOff>
    </xdr:from>
    <xdr:to>
      <xdr:col>7</xdr:col>
      <xdr:colOff>76201</xdr:colOff>
      <xdr:row>6</xdr:row>
      <xdr:rowOff>37241</xdr:rowOff>
    </xdr:to>
    <xdr:pic>
      <xdr:nvPicPr>
        <xdr:cNvPr id="4" name="Obraz 3" descr="Nowe-Logo-RD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981826" y="139253"/>
          <a:ext cx="857250" cy="9933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161925</xdr:rowOff>
    </xdr:from>
    <xdr:to>
      <xdr:col>1</xdr:col>
      <xdr:colOff>434008</xdr:colOff>
      <xdr:row>5</xdr:row>
      <xdr:rowOff>177246</xdr:rowOff>
    </xdr:to>
    <xdr:pic>
      <xdr:nvPicPr>
        <xdr:cNvPr id="2" name="Obraz 1" descr="LOGO MKM RP 2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161925"/>
          <a:ext cx="938833" cy="929721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</xdr:colOff>
      <xdr:row>0</xdr:row>
      <xdr:rowOff>180975</xdr:rowOff>
    </xdr:from>
    <xdr:to>
      <xdr:col>9</xdr:col>
      <xdr:colOff>219075</xdr:colOff>
      <xdr:row>6</xdr:row>
      <xdr:rowOff>78963</xdr:rowOff>
    </xdr:to>
    <xdr:pic>
      <xdr:nvPicPr>
        <xdr:cNvPr id="3" name="Obraz 2" descr="Nowe-Logo-RD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200775" y="180975"/>
          <a:ext cx="857250" cy="993363"/>
        </a:xfrm>
        <a:prstGeom prst="rect">
          <a:avLst/>
        </a:prstGeom>
      </xdr:spPr>
    </xdr:pic>
    <xdr:clientData/>
  </xdr:twoCellAnchor>
  <xdr:twoCellAnchor editAs="oneCell">
    <xdr:from>
      <xdr:col>9</xdr:col>
      <xdr:colOff>314326</xdr:colOff>
      <xdr:row>1</xdr:row>
      <xdr:rowOff>4763</xdr:rowOff>
    </xdr:from>
    <xdr:to>
      <xdr:col>11</xdr:col>
      <xdr:colOff>642938</xdr:colOff>
      <xdr:row>6</xdr:row>
      <xdr:rowOff>7144</xdr:rowOff>
    </xdr:to>
    <xdr:pic>
      <xdr:nvPicPr>
        <xdr:cNvPr id="4" name="Obraz 3" descr="logopzmzestaw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41420" y="195263"/>
          <a:ext cx="983456" cy="8953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99392</xdr:colOff>
      <xdr:row>0</xdr:row>
      <xdr:rowOff>57980</xdr:rowOff>
    </xdr:from>
    <xdr:to>
      <xdr:col>1</xdr:col>
      <xdr:colOff>676840</xdr:colOff>
      <xdr:row>5</xdr:row>
      <xdr:rowOff>82826</xdr:rowOff>
    </xdr:to>
    <xdr:pic>
      <xdr:nvPicPr>
        <xdr:cNvPr id="5" name="Obraz 4" descr="LOGO MKM RP 2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392" y="57980"/>
          <a:ext cx="933600" cy="935933"/>
        </a:xfrm>
        <a:prstGeom prst="rect">
          <a:avLst/>
        </a:prstGeom>
      </xdr:spPr>
    </xdr:pic>
    <xdr:clientData/>
  </xdr:twoCellAnchor>
  <xdr:twoCellAnchor editAs="oneCell">
    <xdr:from>
      <xdr:col>12</xdr:col>
      <xdr:colOff>143353</xdr:colOff>
      <xdr:row>0</xdr:row>
      <xdr:rowOff>90153</xdr:rowOff>
    </xdr:from>
    <xdr:to>
      <xdr:col>13</xdr:col>
      <xdr:colOff>505423</xdr:colOff>
      <xdr:row>5</xdr:row>
      <xdr:rowOff>90153</xdr:rowOff>
    </xdr:to>
    <xdr:pic>
      <xdr:nvPicPr>
        <xdr:cNvPr id="6" name="Obraz 5" descr="logopzmzestaw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60776" y="90153"/>
          <a:ext cx="904262" cy="915865"/>
        </a:xfrm>
        <a:prstGeom prst="rect">
          <a:avLst/>
        </a:prstGeom>
      </xdr:spPr>
    </xdr:pic>
    <xdr:clientData/>
  </xdr:twoCellAnchor>
  <xdr:twoCellAnchor editAs="oneCell">
    <xdr:from>
      <xdr:col>10</xdr:col>
      <xdr:colOff>190499</xdr:colOff>
      <xdr:row>0</xdr:row>
      <xdr:rowOff>120203</xdr:rowOff>
    </xdr:from>
    <xdr:to>
      <xdr:col>12</xdr:col>
      <xdr:colOff>23400</xdr:colOff>
      <xdr:row>6</xdr:row>
      <xdr:rowOff>27716</xdr:rowOff>
    </xdr:to>
    <xdr:pic>
      <xdr:nvPicPr>
        <xdr:cNvPr id="7" name="Obraz 6" descr="Nowe-Logo-RD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726114" y="120203"/>
          <a:ext cx="814709" cy="1006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6"/>
  <sheetViews>
    <sheetView tabSelected="1" topLeftCell="A2" workbookViewId="0">
      <selection activeCell="B11" sqref="B11"/>
    </sheetView>
  </sheetViews>
  <sheetFormatPr defaultRowHeight="14.25"/>
  <cols>
    <col min="1" max="1" width="5.125" customWidth="1"/>
    <col min="2" max="2" width="17" customWidth="1"/>
    <col min="3" max="3" width="6.25" customWidth="1"/>
    <col min="4" max="4" width="17.125" customWidth="1"/>
    <col min="5" max="5" width="16.75" customWidth="1"/>
    <col min="7" max="7" width="18" customWidth="1"/>
    <col min="8" max="8" width="5.125" customWidth="1"/>
    <col min="9" max="9" width="5" customWidth="1"/>
    <col min="10" max="10" width="3.75" customWidth="1"/>
    <col min="11" max="11" width="4" customWidth="1"/>
  </cols>
  <sheetData>
    <row r="1" spans="1:14" ht="15" customHeight="1">
      <c r="B1" s="76" t="s">
        <v>79</v>
      </c>
      <c r="C1" s="76"/>
      <c r="D1" s="76"/>
      <c r="E1" s="76"/>
      <c r="F1" s="76"/>
      <c r="G1" s="76"/>
      <c r="H1" s="76"/>
      <c r="I1" s="76"/>
      <c r="J1" s="76"/>
      <c r="K1" s="6"/>
    </row>
    <row r="2" spans="1:14" ht="14.25" customHeight="1">
      <c r="B2" s="76"/>
      <c r="C2" s="76"/>
      <c r="D2" s="76"/>
      <c r="E2" s="76"/>
      <c r="F2" s="76"/>
      <c r="G2" s="76"/>
      <c r="H2" s="76"/>
      <c r="I2" s="76"/>
      <c r="J2" s="76"/>
      <c r="K2" s="1"/>
    </row>
    <row r="4" spans="1:14">
      <c r="B4" s="77" t="s">
        <v>48</v>
      </c>
      <c r="C4" s="77"/>
      <c r="D4" s="77"/>
      <c r="E4" s="77"/>
      <c r="F4" s="77"/>
      <c r="G4" s="77"/>
      <c r="H4" s="77"/>
      <c r="I4" s="77"/>
      <c r="J4" s="77"/>
    </row>
    <row r="6" spans="1:14">
      <c r="C6" s="7"/>
      <c r="D6" s="2"/>
      <c r="E6" s="2"/>
      <c r="F6" s="2"/>
      <c r="G6" s="2"/>
      <c r="H6" s="2"/>
      <c r="I6" s="2"/>
      <c r="J6" s="2"/>
    </row>
    <row r="8" spans="1:14" ht="15">
      <c r="C8" s="26" t="s">
        <v>128</v>
      </c>
      <c r="D8" s="26"/>
      <c r="E8" s="26"/>
      <c r="F8" s="26"/>
      <c r="G8" s="26"/>
      <c r="H8" s="26"/>
      <c r="I8" s="26"/>
      <c r="J8" s="26"/>
    </row>
    <row r="9" spans="1:14">
      <c r="A9" s="72" t="s">
        <v>0</v>
      </c>
      <c r="B9" s="74" t="s">
        <v>72</v>
      </c>
      <c r="C9" s="74" t="s">
        <v>73</v>
      </c>
      <c r="D9" s="74" t="s">
        <v>74</v>
      </c>
      <c r="E9" s="72" t="s">
        <v>75</v>
      </c>
      <c r="F9" s="79" t="s">
        <v>76</v>
      </c>
      <c r="G9" s="80"/>
      <c r="H9" s="113" t="s">
        <v>77</v>
      </c>
      <c r="I9" s="114"/>
      <c r="J9" s="79" t="s">
        <v>78</v>
      </c>
      <c r="K9" s="80"/>
      <c r="L9" s="24"/>
      <c r="M9" s="24"/>
      <c r="N9" s="24"/>
    </row>
    <row r="10" spans="1:14">
      <c r="A10" s="73"/>
      <c r="B10" s="75"/>
      <c r="C10" s="75"/>
      <c r="D10" s="75"/>
      <c r="E10" s="73"/>
      <c r="F10" s="111"/>
      <c r="G10" s="112"/>
      <c r="H10" s="115"/>
      <c r="I10" s="116"/>
      <c r="J10" s="111"/>
      <c r="K10" s="112"/>
      <c r="L10" s="24"/>
      <c r="M10" s="25"/>
      <c r="N10" s="24"/>
    </row>
    <row r="11" spans="1:14" ht="30" customHeight="1">
      <c r="A11" s="108">
        <v>1</v>
      </c>
      <c r="B11" s="33" t="s">
        <v>87</v>
      </c>
      <c r="C11" s="33">
        <v>8</v>
      </c>
      <c r="D11" s="34" t="s">
        <v>88</v>
      </c>
      <c r="E11" s="34" t="s">
        <v>89</v>
      </c>
      <c r="F11" s="106" t="s">
        <v>53</v>
      </c>
      <c r="G11" s="107"/>
      <c r="H11" s="82">
        <f>DANE!N25</f>
        <v>296.5</v>
      </c>
      <c r="I11" s="83"/>
      <c r="J11" s="93">
        <f>H11+H12</f>
        <v>580</v>
      </c>
      <c r="K11" s="94"/>
      <c r="L11" s="24"/>
      <c r="M11" s="24"/>
      <c r="N11" s="24"/>
    </row>
    <row r="12" spans="1:14" ht="28.5" customHeight="1">
      <c r="A12" s="109"/>
      <c r="B12" s="33" t="s">
        <v>87</v>
      </c>
      <c r="C12" s="33">
        <v>7</v>
      </c>
      <c r="D12" s="34" t="s">
        <v>55</v>
      </c>
      <c r="E12" s="34" t="s">
        <v>90</v>
      </c>
      <c r="F12" s="97" t="s">
        <v>53</v>
      </c>
      <c r="G12" s="98"/>
      <c r="H12" s="82">
        <f>DANE!N24</f>
        <v>283.5</v>
      </c>
      <c r="I12" s="83"/>
      <c r="J12" s="95"/>
      <c r="K12" s="96"/>
      <c r="L12" s="28"/>
    </row>
    <row r="13" spans="1:14">
      <c r="A13" s="110">
        <v>2</v>
      </c>
      <c r="B13" s="48" t="s">
        <v>91</v>
      </c>
      <c r="C13" s="48">
        <v>20</v>
      </c>
      <c r="D13" s="42" t="s">
        <v>92</v>
      </c>
      <c r="E13" s="42" t="s">
        <v>93</v>
      </c>
      <c r="F13" s="99" t="s">
        <v>64</v>
      </c>
      <c r="G13" s="100"/>
      <c r="H13" s="82">
        <f>DANE!N12</f>
        <v>292.5</v>
      </c>
      <c r="I13" s="83"/>
      <c r="J13" s="93">
        <f>H13+H14</f>
        <v>567.5</v>
      </c>
      <c r="K13" s="94"/>
      <c r="L13" s="28"/>
    </row>
    <row r="14" spans="1:14">
      <c r="A14" s="103"/>
      <c r="B14" s="52" t="s">
        <v>91</v>
      </c>
      <c r="C14" s="52">
        <v>17</v>
      </c>
      <c r="D14" s="59" t="s">
        <v>70</v>
      </c>
      <c r="E14" s="59" t="s">
        <v>94</v>
      </c>
      <c r="F14" s="89" t="s">
        <v>71</v>
      </c>
      <c r="G14" s="90"/>
      <c r="H14" s="95">
        <f>DANE!N14</f>
        <v>275</v>
      </c>
      <c r="I14" s="103"/>
      <c r="J14" s="95"/>
      <c r="K14" s="96"/>
      <c r="L14" s="28"/>
    </row>
    <row r="15" spans="1:14">
      <c r="A15" s="87">
        <v>3</v>
      </c>
      <c r="B15" s="48" t="s">
        <v>95</v>
      </c>
      <c r="C15" s="48">
        <v>11</v>
      </c>
      <c r="D15" s="43" t="s">
        <v>44</v>
      </c>
      <c r="E15" s="43" t="s">
        <v>129</v>
      </c>
      <c r="F15" s="91" t="s">
        <v>45</v>
      </c>
      <c r="G15" s="92"/>
      <c r="H15" s="82">
        <f>DANE!N15</f>
        <v>277</v>
      </c>
      <c r="I15" s="83"/>
      <c r="J15" s="93">
        <f>H15+H16</f>
        <v>552.5</v>
      </c>
      <c r="K15" s="94"/>
      <c r="L15" s="28"/>
    </row>
    <row r="16" spans="1:14">
      <c r="A16" s="88"/>
      <c r="B16" s="52" t="s">
        <v>95</v>
      </c>
      <c r="C16" s="52">
        <v>12</v>
      </c>
      <c r="D16" s="41" t="s">
        <v>46</v>
      </c>
      <c r="E16" s="41" t="s">
        <v>96</v>
      </c>
      <c r="F16" s="91" t="s">
        <v>45</v>
      </c>
      <c r="G16" s="92"/>
      <c r="H16" s="95">
        <f>DANE!N16</f>
        <v>275.5</v>
      </c>
      <c r="I16" s="103"/>
      <c r="J16" s="95"/>
      <c r="K16" s="96"/>
      <c r="L16" s="28"/>
    </row>
    <row r="17" spans="1:12">
      <c r="A17" s="87">
        <v>4</v>
      </c>
      <c r="B17" s="48" t="s">
        <v>97</v>
      </c>
      <c r="C17" s="48">
        <v>21</v>
      </c>
      <c r="D17" s="43" t="s">
        <v>60</v>
      </c>
      <c r="E17" s="43" t="s">
        <v>98</v>
      </c>
      <c r="F17" s="91" t="s">
        <v>61</v>
      </c>
      <c r="G17" s="92"/>
      <c r="H17" s="82">
        <f>DANE!N34</f>
        <v>257.5</v>
      </c>
      <c r="I17" s="83"/>
      <c r="J17" s="93">
        <f>H17+H18</f>
        <v>533.5</v>
      </c>
      <c r="K17" s="94"/>
      <c r="L17" s="28"/>
    </row>
    <row r="18" spans="1:12" ht="30.75" customHeight="1">
      <c r="A18" s="88"/>
      <c r="B18" s="52" t="s">
        <v>97</v>
      </c>
      <c r="C18" s="52">
        <v>23</v>
      </c>
      <c r="D18" s="41" t="s">
        <v>56</v>
      </c>
      <c r="E18" s="41" t="s">
        <v>99</v>
      </c>
      <c r="F18" s="101" t="s">
        <v>57</v>
      </c>
      <c r="G18" s="102"/>
      <c r="H18" s="95">
        <f>DANE!N22</f>
        <v>276</v>
      </c>
      <c r="I18" s="103"/>
      <c r="J18" s="95"/>
      <c r="K18" s="96"/>
      <c r="L18" s="28"/>
    </row>
    <row r="19" spans="1:12" ht="29.25" customHeight="1">
      <c r="A19" s="87">
        <v>5</v>
      </c>
      <c r="B19" s="48" t="s">
        <v>100</v>
      </c>
      <c r="C19" s="48">
        <v>13</v>
      </c>
      <c r="D19" s="43" t="s">
        <v>42</v>
      </c>
      <c r="E19" s="43" t="s">
        <v>101</v>
      </c>
      <c r="F19" s="104" t="s">
        <v>43</v>
      </c>
      <c r="G19" s="92"/>
      <c r="H19" s="82">
        <f>DANE!N31</f>
        <v>268</v>
      </c>
      <c r="I19" s="83"/>
      <c r="J19" s="93">
        <f>H19+H20</f>
        <v>525</v>
      </c>
      <c r="K19" s="94"/>
      <c r="L19" s="28"/>
    </row>
    <row r="20" spans="1:12" ht="15" customHeight="1">
      <c r="A20" s="88"/>
      <c r="B20" s="52" t="s">
        <v>100</v>
      </c>
      <c r="C20" s="52">
        <v>18</v>
      </c>
      <c r="D20" s="41" t="s">
        <v>39</v>
      </c>
      <c r="E20" s="41" t="s">
        <v>102</v>
      </c>
      <c r="F20" s="105" t="s">
        <v>37</v>
      </c>
      <c r="G20" s="102"/>
      <c r="H20" s="95">
        <f>DANE!N30</f>
        <v>257</v>
      </c>
      <c r="I20" s="103"/>
      <c r="J20" s="95"/>
      <c r="K20" s="96"/>
      <c r="L20" s="28"/>
    </row>
    <row r="21" spans="1:12" ht="29.25" customHeight="1">
      <c r="A21" s="55">
        <v>6</v>
      </c>
      <c r="B21" s="33" t="s">
        <v>103</v>
      </c>
      <c r="C21" s="33">
        <v>9</v>
      </c>
      <c r="D21" s="44" t="s">
        <v>58</v>
      </c>
      <c r="E21" s="44" t="s">
        <v>104</v>
      </c>
      <c r="F21" s="84" t="s">
        <v>59</v>
      </c>
      <c r="G21" s="85"/>
      <c r="H21" s="82">
        <f>DANE!N17</f>
        <v>279.5</v>
      </c>
      <c r="I21" s="83"/>
      <c r="J21" s="82">
        <f>H21</f>
        <v>279.5</v>
      </c>
      <c r="K21" s="83"/>
      <c r="L21" s="28"/>
    </row>
    <row r="22" spans="1:12">
      <c r="A22" s="55">
        <v>7</v>
      </c>
      <c r="B22" s="33" t="s">
        <v>105</v>
      </c>
      <c r="C22" s="33">
        <v>24</v>
      </c>
      <c r="D22" s="44" t="s">
        <v>80</v>
      </c>
      <c r="E22" s="44" t="s">
        <v>106</v>
      </c>
      <c r="F22" s="86" t="s">
        <v>66</v>
      </c>
      <c r="G22" s="85"/>
      <c r="H22" s="82">
        <f>DANE!N33</f>
        <v>262.5</v>
      </c>
      <c r="I22" s="83"/>
      <c r="J22" s="82">
        <f>H22</f>
        <v>262.5</v>
      </c>
      <c r="K22" s="83"/>
      <c r="L22" s="28"/>
    </row>
    <row r="23" spans="1:12">
      <c r="A23" s="29"/>
      <c r="B23" s="28"/>
      <c r="C23" s="28"/>
      <c r="D23" s="28"/>
      <c r="E23" s="28"/>
      <c r="F23" s="81"/>
      <c r="G23" s="81"/>
      <c r="H23" s="81"/>
      <c r="I23" s="81"/>
      <c r="J23" s="81"/>
      <c r="K23" s="81"/>
      <c r="L23" s="27"/>
    </row>
    <row r="24" spans="1:12">
      <c r="A24" s="29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7"/>
    </row>
    <row r="25" spans="1:12">
      <c r="A25" s="29"/>
      <c r="B25" s="28"/>
      <c r="C25" s="28"/>
      <c r="D25" s="28"/>
      <c r="E25" s="28"/>
      <c r="F25" s="28" t="s">
        <v>126</v>
      </c>
      <c r="G25" s="28"/>
      <c r="H25" s="28"/>
      <c r="I25" s="28"/>
      <c r="J25" s="28"/>
      <c r="K25" s="28"/>
      <c r="L25" s="27"/>
    </row>
    <row r="26" spans="1:12">
      <c r="A26" s="29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7"/>
    </row>
    <row r="27" spans="1:12">
      <c r="A27" s="29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7"/>
    </row>
    <row r="28" spans="1:12">
      <c r="A28" s="29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7"/>
    </row>
    <row r="29" spans="1:12">
      <c r="A29" s="29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7"/>
    </row>
    <row r="30" spans="1:12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7"/>
    </row>
    <row r="31" spans="1:12">
      <c r="A31" s="29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7"/>
    </row>
    <row r="32" spans="1:12">
      <c r="A32" s="29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7"/>
    </row>
    <row r="33" spans="1:12">
      <c r="A33" s="29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7"/>
    </row>
    <row r="34" spans="1:12">
      <c r="A34" s="29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7"/>
    </row>
    <row r="35" spans="1:1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</row>
    <row r="36" spans="1:1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</row>
    <row r="37" spans="1:1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</row>
    <row r="38" spans="1:1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</row>
    <row r="39" spans="1:1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</row>
    <row r="40" spans="1:1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</row>
    <row r="41" spans="1:1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</row>
    <row r="42" spans="1:1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</row>
    <row r="43" spans="1:1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</row>
    <row r="44" spans="1:1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</row>
    <row r="45" spans="1:1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</row>
    <row r="46" spans="1:1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</row>
    <row r="47" spans="1:1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</row>
    <row r="48" spans="1:1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</row>
    <row r="49" spans="1:1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</row>
    <row r="50" spans="1:1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</row>
    <row r="51" spans="1:1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</row>
    <row r="52" spans="1:1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</row>
    <row r="53" spans="1:1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</row>
    <row r="54" spans="1:1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</row>
    <row r="56" spans="1:1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</row>
    <row r="57" spans="1:1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</row>
    <row r="58" spans="1:1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</row>
    <row r="59" spans="1:1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</row>
    <row r="60" spans="1:1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</row>
    <row r="61" spans="1:1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</row>
    <row r="62" spans="1:1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</row>
    <row r="63" spans="1:12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</row>
    <row r="64" spans="1:12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</row>
    <row r="65" spans="1:12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</row>
    <row r="66" spans="1:12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</row>
    <row r="67" spans="1:12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</row>
    <row r="68" spans="1:12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</row>
    <row r="69" spans="1:12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</row>
    <row r="70" spans="1:12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</row>
    <row r="71" spans="1:12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</row>
    <row r="72" spans="1:1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</row>
    <row r="73" spans="1:12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</row>
    <row r="74" spans="1:12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</row>
    <row r="75" spans="1:12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</row>
    <row r="76" spans="1:12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</row>
    <row r="77" spans="1:12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</row>
    <row r="78" spans="1:12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</row>
    <row r="79" spans="1:12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</row>
    <row r="80" spans="1:12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</row>
    <row r="81" spans="1:12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</row>
    <row r="82" spans="1:1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</row>
    <row r="83" spans="1:12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</row>
    <row r="84" spans="1:12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</row>
    <row r="85" spans="1:12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</row>
    <row r="86" spans="1:12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</row>
    <row r="87" spans="1:12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</row>
    <row r="88" spans="1:12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</row>
    <row r="89" spans="1:12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</row>
    <row r="90" spans="1:12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</row>
    <row r="91" spans="1:12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</row>
    <row r="92" spans="1:1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</row>
    <row r="93" spans="1:12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</row>
    <row r="94" spans="1:12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</row>
    <row r="95" spans="1:12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</row>
    <row r="96" spans="1:12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</row>
    <row r="97" spans="1:12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</row>
    <row r="98" spans="1:12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</row>
    <row r="99" spans="1:12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</row>
    <row r="100" spans="1:12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</row>
    <row r="101" spans="1:12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</row>
    <row r="102" spans="1:1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</row>
    <row r="103" spans="1:12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</row>
    <row r="104" spans="1:12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</row>
    <row r="105" spans="1:12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2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</row>
  </sheetData>
  <mergeCells count="49">
    <mergeCell ref="B1:J2"/>
    <mergeCell ref="B4:J4"/>
    <mergeCell ref="F9:G10"/>
    <mergeCell ref="H9:I10"/>
    <mergeCell ref="J9:K10"/>
    <mergeCell ref="F11:G11"/>
    <mergeCell ref="H11:I11"/>
    <mergeCell ref="J11:K12"/>
    <mergeCell ref="J13:K14"/>
    <mergeCell ref="A9:A10"/>
    <mergeCell ref="B9:B10"/>
    <mergeCell ref="C9:C10"/>
    <mergeCell ref="D9:D10"/>
    <mergeCell ref="E9:E10"/>
    <mergeCell ref="A11:A12"/>
    <mergeCell ref="A13:A14"/>
    <mergeCell ref="J15:K16"/>
    <mergeCell ref="J17:K18"/>
    <mergeCell ref="J19:K20"/>
    <mergeCell ref="F12:G12"/>
    <mergeCell ref="H12:I12"/>
    <mergeCell ref="F13:G13"/>
    <mergeCell ref="H13:I13"/>
    <mergeCell ref="F18:G18"/>
    <mergeCell ref="H18:I18"/>
    <mergeCell ref="F19:G19"/>
    <mergeCell ref="H19:I19"/>
    <mergeCell ref="F20:G20"/>
    <mergeCell ref="H20:I20"/>
    <mergeCell ref="H14:I14"/>
    <mergeCell ref="H15:I15"/>
    <mergeCell ref="H16:I16"/>
    <mergeCell ref="A15:A16"/>
    <mergeCell ref="A17:A18"/>
    <mergeCell ref="A19:A20"/>
    <mergeCell ref="F14:G14"/>
    <mergeCell ref="F15:G15"/>
    <mergeCell ref="F16:G16"/>
    <mergeCell ref="F17:G17"/>
    <mergeCell ref="H17:I17"/>
    <mergeCell ref="H21:I21"/>
    <mergeCell ref="J21:K21"/>
    <mergeCell ref="F21:G21"/>
    <mergeCell ref="F22:G22"/>
    <mergeCell ref="F23:G23"/>
    <mergeCell ref="H22:I22"/>
    <mergeCell ref="H23:I23"/>
    <mergeCell ref="J22:K22"/>
    <mergeCell ref="J23:K23"/>
  </mergeCells>
  <pageMargins left="0.7" right="0.7" top="0.75" bottom="0.75" header="0.3" footer="0.3"/>
  <pageSetup paperSize="9" orientation="landscape" horizontalDpi="4294967294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6"/>
  <sheetViews>
    <sheetView topLeftCell="A4" zoomScale="80" zoomScaleNormal="80" workbookViewId="0">
      <selection activeCell="B15" sqref="B15:B16"/>
    </sheetView>
  </sheetViews>
  <sheetFormatPr defaultRowHeight="14.25"/>
  <cols>
    <col min="2" max="2" width="17" customWidth="1"/>
    <col min="3" max="3" width="6.125" customWidth="1"/>
    <col min="4" max="4" width="18.875" customWidth="1"/>
    <col min="5" max="5" width="16.875" customWidth="1"/>
    <col min="7" max="7" width="8.625" customWidth="1"/>
    <col min="8" max="8" width="9.25" customWidth="1"/>
    <col min="9" max="9" width="9" hidden="1" customWidth="1"/>
    <col min="10" max="10" width="8.625" customWidth="1"/>
    <col min="11" max="11" width="3.125" hidden="1" customWidth="1"/>
  </cols>
  <sheetData>
    <row r="1" spans="1:14" ht="15">
      <c r="B1" s="76" t="s">
        <v>79</v>
      </c>
      <c r="C1" s="76"/>
      <c r="D1" s="76"/>
      <c r="E1" s="76"/>
      <c r="F1" s="76"/>
      <c r="G1" s="76"/>
      <c r="H1" s="76"/>
      <c r="I1" s="76"/>
      <c r="J1" s="76"/>
      <c r="K1" s="6"/>
    </row>
    <row r="2" spans="1:14">
      <c r="B2" s="76"/>
      <c r="C2" s="76"/>
      <c r="D2" s="76"/>
      <c r="E2" s="76"/>
      <c r="F2" s="76"/>
      <c r="G2" s="76"/>
      <c r="H2" s="76"/>
      <c r="I2" s="76"/>
      <c r="J2" s="76"/>
      <c r="K2" s="1"/>
    </row>
    <row r="4" spans="1:14">
      <c r="B4" s="77" t="s">
        <v>48</v>
      </c>
      <c r="C4" s="77"/>
      <c r="D4" s="77"/>
      <c r="E4" s="77"/>
      <c r="F4" s="77"/>
      <c r="G4" s="77"/>
      <c r="H4" s="77"/>
      <c r="I4" s="77"/>
      <c r="J4" s="77"/>
    </row>
    <row r="6" spans="1:14">
      <c r="C6" s="7"/>
      <c r="D6" s="2"/>
      <c r="E6" s="2"/>
      <c r="F6" s="2"/>
      <c r="G6" s="2"/>
      <c r="H6" s="2"/>
      <c r="I6" s="2"/>
      <c r="J6" s="2"/>
    </row>
    <row r="8" spans="1:14" ht="15">
      <c r="C8" s="26" t="s">
        <v>127</v>
      </c>
      <c r="D8" s="26"/>
      <c r="E8" s="26"/>
      <c r="F8" s="26"/>
      <c r="G8" s="26"/>
      <c r="H8" s="26"/>
      <c r="I8" s="26"/>
      <c r="J8" s="26"/>
    </row>
    <row r="9" spans="1:14">
      <c r="A9" s="117" t="s">
        <v>86</v>
      </c>
      <c r="B9" s="74" t="s">
        <v>76</v>
      </c>
      <c r="C9" s="74" t="s">
        <v>73</v>
      </c>
      <c r="D9" s="74" t="s">
        <v>74</v>
      </c>
      <c r="E9" s="72" t="s">
        <v>75</v>
      </c>
      <c r="F9" s="79" t="s">
        <v>72</v>
      </c>
      <c r="G9" s="80"/>
      <c r="H9" s="113" t="s">
        <v>77</v>
      </c>
      <c r="I9" s="114"/>
      <c r="J9" s="79" t="s">
        <v>78</v>
      </c>
      <c r="K9" s="80"/>
      <c r="L9" s="24"/>
      <c r="M9" s="24"/>
      <c r="N9" s="24"/>
    </row>
    <row r="10" spans="1:14">
      <c r="A10" s="118"/>
      <c r="B10" s="75"/>
      <c r="C10" s="75"/>
      <c r="D10" s="75"/>
      <c r="E10" s="73"/>
      <c r="F10" s="111"/>
      <c r="G10" s="112"/>
      <c r="H10" s="115"/>
      <c r="I10" s="116"/>
      <c r="J10" s="111"/>
      <c r="K10" s="112"/>
      <c r="L10" s="24"/>
      <c r="M10" s="25"/>
      <c r="N10" s="24"/>
    </row>
    <row r="11" spans="1:14">
      <c r="A11" s="108">
        <v>1</v>
      </c>
      <c r="B11" s="119" t="s">
        <v>53</v>
      </c>
      <c r="C11" s="33">
        <v>7</v>
      </c>
      <c r="D11" s="34" t="s">
        <v>55</v>
      </c>
      <c r="E11" s="34" t="s">
        <v>90</v>
      </c>
      <c r="F11" s="121" t="s">
        <v>87</v>
      </c>
      <c r="G11" s="122"/>
      <c r="H11" s="82">
        <f>'Klasyfikacja Okręgowa'!H12:I12</f>
        <v>283.5</v>
      </c>
      <c r="I11" s="83"/>
      <c r="J11" s="93">
        <v>580</v>
      </c>
      <c r="K11" s="94"/>
      <c r="L11" s="24"/>
      <c r="M11" s="24"/>
      <c r="N11" s="24"/>
    </row>
    <row r="12" spans="1:14">
      <c r="A12" s="109"/>
      <c r="B12" s="120"/>
      <c r="C12" s="33">
        <v>8</v>
      </c>
      <c r="D12" s="34" t="s">
        <v>88</v>
      </c>
      <c r="E12" s="34" t="s">
        <v>89</v>
      </c>
      <c r="F12" s="123"/>
      <c r="G12" s="124"/>
      <c r="H12" s="99">
        <f>'Klasyfikacja Okręgowa'!H11:I11</f>
        <v>296.5</v>
      </c>
      <c r="I12" s="98"/>
      <c r="J12" s="95"/>
      <c r="K12" s="96"/>
      <c r="L12" s="28"/>
    </row>
    <row r="13" spans="1:14">
      <c r="A13" s="108">
        <v>2</v>
      </c>
      <c r="B13" s="119" t="s">
        <v>64</v>
      </c>
      <c r="C13" s="48">
        <v>10</v>
      </c>
      <c r="D13" s="65" t="s">
        <v>115</v>
      </c>
      <c r="E13" s="65" t="s">
        <v>107</v>
      </c>
      <c r="F13" s="93" t="s">
        <v>91</v>
      </c>
      <c r="G13" s="94"/>
      <c r="H13" s="99">
        <f>DANE!N11</f>
        <v>267</v>
      </c>
      <c r="I13" s="98"/>
      <c r="J13" s="93">
        <v>559.5</v>
      </c>
      <c r="K13" s="94"/>
      <c r="L13" s="28"/>
    </row>
    <row r="14" spans="1:14">
      <c r="A14" s="109"/>
      <c r="B14" s="120"/>
      <c r="C14" s="52">
        <v>20</v>
      </c>
      <c r="D14" s="65" t="s">
        <v>92</v>
      </c>
      <c r="E14" s="65" t="s">
        <v>93</v>
      </c>
      <c r="F14" s="95"/>
      <c r="G14" s="96"/>
      <c r="H14" s="125">
        <f>'Klasyfikacja Okręgowa'!H13:I13</f>
        <v>292.5</v>
      </c>
      <c r="I14" s="126"/>
      <c r="J14" s="95"/>
      <c r="K14" s="96"/>
      <c r="L14" s="28"/>
    </row>
    <row r="15" spans="1:14">
      <c r="A15" s="87">
        <v>3</v>
      </c>
      <c r="B15" s="119" t="s">
        <v>45</v>
      </c>
      <c r="C15" s="48">
        <v>11</v>
      </c>
      <c r="D15" s="66" t="s">
        <v>116</v>
      </c>
      <c r="E15" s="66" t="s">
        <v>129</v>
      </c>
      <c r="F15" s="128" t="s">
        <v>95</v>
      </c>
      <c r="G15" s="129"/>
      <c r="H15" s="91">
        <f>'Klasyfikacja Okręgowa'!H15:I15</f>
        <v>277</v>
      </c>
      <c r="I15" s="127"/>
      <c r="J15" s="93">
        <v>552.5</v>
      </c>
      <c r="K15" s="94"/>
      <c r="L15" s="28"/>
    </row>
    <row r="16" spans="1:14">
      <c r="A16" s="88"/>
      <c r="B16" s="120"/>
      <c r="C16" s="52">
        <v>12</v>
      </c>
      <c r="D16" s="67" t="s">
        <v>46</v>
      </c>
      <c r="E16" s="67" t="s">
        <v>96</v>
      </c>
      <c r="F16" s="105"/>
      <c r="G16" s="130"/>
      <c r="H16" s="105">
        <f>'Klasyfikacja Okręgowa'!H16:I16</f>
        <v>275.5</v>
      </c>
      <c r="I16" s="102"/>
      <c r="J16" s="95"/>
      <c r="K16" s="96"/>
      <c r="L16" s="28"/>
    </row>
    <row r="17" spans="1:12">
      <c r="A17" s="87">
        <v>4</v>
      </c>
      <c r="B17" s="119" t="s">
        <v>57</v>
      </c>
      <c r="C17" s="48">
        <v>22</v>
      </c>
      <c r="D17" s="66" t="s">
        <v>82</v>
      </c>
      <c r="E17" s="66" t="s">
        <v>108</v>
      </c>
      <c r="F17" s="128" t="s">
        <v>97</v>
      </c>
      <c r="G17" s="129"/>
      <c r="H17" s="91">
        <f>DANE!N21</f>
        <v>273</v>
      </c>
      <c r="I17" s="127"/>
      <c r="J17" s="93">
        <v>549</v>
      </c>
      <c r="K17" s="94"/>
      <c r="L17" s="28"/>
    </row>
    <row r="18" spans="1:12">
      <c r="A18" s="88"/>
      <c r="B18" s="120"/>
      <c r="C18" s="52">
        <v>23</v>
      </c>
      <c r="D18" s="67" t="s">
        <v>120</v>
      </c>
      <c r="E18" s="67" t="s">
        <v>99</v>
      </c>
      <c r="F18" s="105"/>
      <c r="G18" s="130"/>
      <c r="H18" s="105">
        <f>'Klasyfikacja Okręgowa'!H18:I18</f>
        <v>276</v>
      </c>
      <c r="I18" s="102"/>
      <c r="J18" s="95"/>
      <c r="K18" s="96"/>
      <c r="L18" s="28"/>
    </row>
    <row r="19" spans="1:12">
      <c r="A19" s="87">
        <v>5</v>
      </c>
      <c r="B19" s="119" t="s">
        <v>43</v>
      </c>
      <c r="C19" s="48">
        <v>13</v>
      </c>
      <c r="D19" s="66" t="s">
        <v>121</v>
      </c>
      <c r="E19" s="66" t="s">
        <v>101</v>
      </c>
      <c r="F19" s="128" t="s">
        <v>100</v>
      </c>
      <c r="G19" s="129"/>
      <c r="H19" s="91">
        <f>'Klasyfikacja Okręgowa'!H19:I19</f>
        <v>268</v>
      </c>
      <c r="I19" s="127"/>
      <c r="J19" s="93">
        <v>525</v>
      </c>
      <c r="K19" s="94"/>
      <c r="L19" s="28"/>
    </row>
    <row r="20" spans="1:12">
      <c r="A20" s="88"/>
      <c r="B20" s="120"/>
      <c r="C20" s="52">
        <v>18</v>
      </c>
      <c r="D20" s="67" t="s">
        <v>39</v>
      </c>
      <c r="E20" s="67" t="s">
        <v>102</v>
      </c>
      <c r="F20" s="105"/>
      <c r="G20" s="130"/>
      <c r="H20" s="105">
        <f>'Klasyfikacja Okręgowa'!H20:I20</f>
        <v>257</v>
      </c>
      <c r="I20" s="102"/>
      <c r="J20" s="95"/>
      <c r="K20" s="96"/>
      <c r="L20" s="28"/>
    </row>
    <row r="21" spans="1:12" ht="18" customHeight="1">
      <c r="A21" s="131">
        <v>6</v>
      </c>
      <c r="B21" s="133" t="s">
        <v>68</v>
      </c>
      <c r="C21" s="48">
        <v>4</v>
      </c>
      <c r="D21" s="65" t="s">
        <v>122</v>
      </c>
      <c r="E21" s="68" t="s">
        <v>112</v>
      </c>
      <c r="F21" s="135" t="s">
        <v>91</v>
      </c>
      <c r="G21" s="136"/>
      <c r="H21" s="70">
        <f>DANE!N28</f>
        <v>255.5</v>
      </c>
      <c r="I21" s="45"/>
      <c r="J21" s="108">
        <v>514.5</v>
      </c>
      <c r="K21" s="71"/>
      <c r="L21" s="28"/>
    </row>
    <row r="22" spans="1:12">
      <c r="A22" s="132"/>
      <c r="B22" s="134"/>
      <c r="C22" s="52">
        <v>6</v>
      </c>
      <c r="D22" s="69" t="s">
        <v>117</v>
      </c>
      <c r="E22" s="69" t="s">
        <v>113</v>
      </c>
      <c r="F22" s="137"/>
      <c r="G22" s="138"/>
      <c r="H22" s="60">
        <f>DANE!N29</f>
        <v>259</v>
      </c>
      <c r="I22" s="45"/>
      <c r="J22" s="109"/>
      <c r="K22" s="71"/>
      <c r="L22" s="28"/>
    </row>
    <row r="23" spans="1:12" ht="25.5">
      <c r="A23" s="53">
        <v>7</v>
      </c>
      <c r="B23" s="61" t="s">
        <v>59</v>
      </c>
      <c r="C23" s="33">
        <v>9</v>
      </c>
      <c r="D23" s="68" t="s">
        <v>58</v>
      </c>
      <c r="E23" s="68" t="s">
        <v>104</v>
      </c>
      <c r="F23" s="91" t="s">
        <v>103</v>
      </c>
      <c r="G23" s="127"/>
      <c r="H23" s="46">
        <f>'Klasyfikacja Okręgowa'!H21:I21</f>
        <v>279.5</v>
      </c>
      <c r="I23" s="54"/>
      <c r="J23" s="50">
        <f t="shared" ref="J23:J29" si="0">H23</f>
        <v>279.5</v>
      </c>
      <c r="K23" s="51"/>
      <c r="L23" s="27"/>
    </row>
    <row r="24" spans="1:12" ht="25.5">
      <c r="A24" s="55">
        <v>8</v>
      </c>
      <c r="B24" s="62" t="s">
        <v>71</v>
      </c>
      <c r="C24" s="33">
        <v>17</v>
      </c>
      <c r="D24" s="69" t="s">
        <v>123</v>
      </c>
      <c r="E24" s="69" t="s">
        <v>94</v>
      </c>
      <c r="F24" s="91" t="s">
        <v>91</v>
      </c>
      <c r="G24" s="127"/>
      <c r="H24" s="46">
        <v>275</v>
      </c>
      <c r="I24" s="47"/>
      <c r="J24" s="48">
        <f t="shared" si="0"/>
        <v>275</v>
      </c>
      <c r="K24" s="49"/>
      <c r="L24" s="27"/>
    </row>
    <row r="25" spans="1:12" ht="25.5">
      <c r="A25" s="55">
        <v>9</v>
      </c>
      <c r="B25" s="62" t="s">
        <v>35</v>
      </c>
      <c r="C25" s="33">
        <v>14</v>
      </c>
      <c r="D25" s="68" t="s">
        <v>118</v>
      </c>
      <c r="E25" s="68" t="s">
        <v>109</v>
      </c>
      <c r="F25" s="91" t="s">
        <v>95</v>
      </c>
      <c r="G25" s="127"/>
      <c r="H25" s="46">
        <v>270.5</v>
      </c>
      <c r="I25" s="47"/>
      <c r="J25" s="48">
        <f t="shared" si="0"/>
        <v>270.5</v>
      </c>
      <c r="K25" s="49"/>
      <c r="L25" s="27"/>
    </row>
    <row r="26" spans="1:12" ht="25.5">
      <c r="A26" s="55">
        <v>10</v>
      </c>
      <c r="B26" s="62" t="s">
        <v>66</v>
      </c>
      <c r="C26" s="33">
        <v>24</v>
      </c>
      <c r="D26" s="68" t="s">
        <v>80</v>
      </c>
      <c r="E26" s="68" t="s">
        <v>106</v>
      </c>
      <c r="F26" s="91" t="s">
        <v>105</v>
      </c>
      <c r="G26" s="127"/>
      <c r="H26" s="46">
        <v>262.5</v>
      </c>
      <c r="I26" s="47"/>
      <c r="J26" s="48">
        <f t="shared" si="0"/>
        <v>262.5</v>
      </c>
      <c r="K26" s="49"/>
      <c r="L26" s="27"/>
    </row>
    <row r="27" spans="1:12">
      <c r="A27" s="55">
        <v>11</v>
      </c>
      <c r="B27" s="62" t="s">
        <v>61</v>
      </c>
      <c r="C27" s="33">
        <v>21</v>
      </c>
      <c r="D27" s="66" t="s">
        <v>119</v>
      </c>
      <c r="E27" s="66" t="s">
        <v>98</v>
      </c>
      <c r="F27" s="91" t="s">
        <v>97</v>
      </c>
      <c r="G27" s="127"/>
      <c r="H27" s="46">
        <v>257.5</v>
      </c>
      <c r="I27" s="47"/>
      <c r="J27" s="48">
        <f t="shared" si="0"/>
        <v>257.5</v>
      </c>
      <c r="K27" s="49"/>
      <c r="L27" s="27"/>
    </row>
    <row r="28" spans="1:12">
      <c r="A28" s="55">
        <v>12</v>
      </c>
      <c r="B28" s="62" t="s">
        <v>110</v>
      </c>
      <c r="C28" s="33">
        <v>19</v>
      </c>
      <c r="D28" s="68" t="s">
        <v>124</v>
      </c>
      <c r="E28" s="68" t="s">
        <v>111</v>
      </c>
      <c r="F28" s="91" t="s">
        <v>97</v>
      </c>
      <c r="G28" s="127"/>
      <c r="H28" s="46">
        <v>245.5</v>
      </c>
      <c r="I28" s="47"/>
      <c r="J28" s="48">
        <f t="shared" si="0"/>
        <v>245.5</v>
      </c>
      <c r="K28" s="49"/>
      <c r="L28" s="27"/>
    </row>
    <row r="29" spans="1:12" ht="25.5">
      <c r="A29" s="55">
        <v>13</v>
      </c>
      <c r="B29" s="62" t="s">
        <v>41</v>
      </c>
      <c r="C29" s="33">
        <v>16</v>
      </c>
      <c r="D29" s="68" t="s">
        <v>125</v>
      </c>
      <c r="E29" s="68" t="s">
        <v>114</v>
      </c>
      <c r="F29" s="91" t="s">
        <v>100</v>
      </c>
      <c r="G29" s="127"/>
      <c r="H29" s="46">
        <v>173.5</v>
      </c>
      <c r="I29" s="47"/>
      <c r="J29" s="48">
        <f t="shared" si="0"/>
        <v>173.5</v>
      </c>
      <c r="K29" s="49"/>
      <c r="L29" s="27"/>
    </row>
    <row r="30" spans="1:12">
      <c r="A30" s="29"/>
      <c r="B30" s="63"/>
      <c r="C30" s="28"/>
      <c r="D30" s="28"/>
      <c r="E30" s="28"/>
      <c r="F30" s="28" t="s">
        <v>126</v>
      </c>
      <c r="G30" s="31"/>
      <c r="H30" s="31"/>
      <c r="I30" s="31" t="s">
        <v>126</v>
      </c>
      <c r="J30" s="31"/>
      <c r="K30" s="31"/>
      <c r="L30" s="27"/>
    </row>
    <row r="31" spans="1:12">
      <c r="A31" s="29"/>
      <c r="B31" s="28"/>
      <c r="C31" s="28"/>
      <c r="D31" s="28"/>
      <c r="E31" s="28"/>
      <c r="G31" s="28"/>
      <c r="H31" s="64"/>
      <c r="I31" s="64"/>
      <c r="J31" s="64"/>
      <c r="K31" s="47"/>
      <c r="L31" s="27"/>
    </row>
    <row r="32" spans="1:12">
      <c r="A32" s="29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7"/>
    </row>
    <row r="33" spans="1:12">
      <c r="A33" s="29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7"/>
    </row>
    <row r="34" spans="1:12">
      <c r="A34" s="29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7"/>
    </row>
    <row r="35" spans="1:1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</row>
    <row r="36" spans="1:1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</row>
    <row r="37" spans="1:1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</row>
    <row r="38" spans="1:1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</row>
    <row r="39" spans="1:1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</row>
    <row r="40" spans="1:1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</row>
    <row r="41" spans="1:1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</row>
    <row r="42" spans="1:1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</row>
    <row r="43" spans="1:1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</row>
    <row r="44" spans="1:1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</row>
    <row r="45" spans="1:1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</row>
    <row r="46" spans="1:1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</row>
    <row r="47" spans="1:1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</row>
    <row r="48" spans="1:1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</row>
    <row r="49" spans="1:1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</row>
    <row r="50" spans="1:1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</row>
    <row r="51" spans="1:1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</row>
    <row r="52" spans="1:1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</row>
    <row r="53" spans="1:1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</row>
    <row r="54" spans="1:1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</row>
    <row r="56" spans="1:1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</row>
    <row r="57" spans="1:1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</row>
    <row r="58" spans="1:1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</row>
    <row r="59" spans="1:1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</row>
    <row r="60" spans="1:1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</row>
    <row r="61" spans="1:1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</row>
    <row r="62" spans="1:1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</row>
    <row r="63" spans="1:12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</row>
    <row r="64" spans="1:12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</row>
    <row r="65" spans="1:12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</row>
    <row r="66" spans="1:12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</row>
    <row r="67" spans="1:12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</row>
    <row r="68" spans="1:12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</row>
    <row r="69" spans="1:12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</row>
    <row r="70" spans="1:12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</row>
    <row r="71" spans="1:12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</row>
    <row r="72" spans="1:1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</row>
    <row r="73" spans="1:12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</row>
    <row r="74" spans="1:12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</row>
    <row r="75" spans="1:12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</row>
    <row r="76" spans="1:12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</row>
    <row r="77" spans="1:12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</row>
    <row r="78" spans="1:12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</row>
    <row r="79" spans="1:12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</row>
    <row r="80" spans="1:12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</row>
    <row r="81" spans="1:12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</row>
    <row r="82" spans="1:1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</row>
    <row r="83" spans="1:12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</row>
    <row r="84" spans="1:12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</row>
    <row r="85" spans="1:12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</row>
    <row r="86" spans="1:12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</row>
    <row r="87" spans="1:12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</row>
    <row r="88" spans="1:12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</row>
    <row r="89" spans="1:12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</row>
    <row r="90" spans="1:12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</row>
    <row r="91" spans="1:12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</row>
    <row r="92" spans="1:1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</row>
    <row r="93" spans="1:12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</row>
    <row r="94" spans="1:12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</row>
    <row r="95" spans="1:12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</row>
    <row r="96" spans="1:12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</row>
    <row r="97" spans="1:12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</row>
    <row r="98" spans="1:12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</row>
    <row r="99" spans="1:12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</row>
    <row r="100" spans="1:12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</row>
    <row r="101" spans="1:12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</row>
    <row r="102" spans="1:1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</row>
    <row r="103" spans="1:12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</row>
    <row r="104" spans="1:12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</row>
    <row r="105" spans="1:12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2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</row>
  </sheetData>
  <mergeCells count="51">
    <mergeCell ref="F25:G25"/>
    <mergeCell ref="F26:G26"/>
    <mergeCell ref="F27:G27"/>
    <mergeCell ref="F28:G28"/>
    <mergeCell ref="F29:G29"/>
    <mergeCell ref="A21:A22"/>
    <mergeCell ref="F23:G23"/>
    <mergeCell ref="F24:G24"/>
    <mergeCell ref="B21:B22"/>
    <mergeCell ref="J21:J22"/>
    <mergeCell ref="F21:G22"/>
    <mergeCell ref="A19:A20"/>
    <mergeCell ref="H19:I19"/>
    <mergeCell ref="J19:K20"/>
    <mergeCell ref="H20:I20"/>
    <mergeCell ref="B19:B20"/>
    <mergeCell ref="F19:G20"/>
    <mergeCell ref="A17:A18"/>
    <mergeCell ref="H17:I17"/>
    <mergeCell ref="J17:K18"/>
    <mergeCell ref="H18:I18"/>
    <mergeCell ref="B17:B18"/>
    <mergeCell ref="F17:G18"/>
    <mergeCell ref="A15:A16"/>
    <mergeCell ref="H15:I15"/>
    <mergeCell ref="J15:K16"/>
    <mergeCell ref="H16:I16"/>
    <mergeCell ref="B15:B16"/>
    <mergeCell ref="F15:G16"/>
    <mergeCell ref="A13:A14"/>
    <mergeCell ref="H13:I13"/>
    <mergeCell ref="J13:K14"/>
    <mergeCell ref="H14:I14"/>
    <mergeCell ref="B13:B14"/>
    <mergeCell ref="F13:G14"/>
    <mergeCell ref="A11:A12"/>
    <mergeCell ref="H11:I11"/>
    <mergeCell ref="J11:K12"/>
    <mergeCell ref="H12:I12"/>
    <mergeCell ref="B11:B12"/>
    <mergeCell ref="F11:G12"/>
    <mergeCell ref="B1:J2"/>
    <mergeCell ref="B4:J4"/>
    <mergeCell ref="A9:A10"/>
    <mergeCell ref="B9:B10"/>
    <mergeCell ref="C9:C10"/>
    <mergeCell ref="D9:D10"/>
    <mergeCell ref="E9:E10"/>
    <mergeCell ref="F9:G10"/>
    <mergeCell ref="H9:I10"/>
    <mergeCell ref="J9:K10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P47"/>
  <sheetViews>
    <sheetView zoomScale="85" zoomScaleNormal="85" workbookViewId="0">
      <selection activeCell="B27" sqref="B27"/>
    </sheetView>
  </sheetViews>
  <sheetFormatPr defaultRowHeight="14.25"/>
  <cols>
    <col min="1" max="1" width="4.625" customWidth="1"/>
    <col min="2" max="2" width="20" customWidth="1"/>
    <col min="3" max="3" width="18.375" customWidth="1"/>
    <col min="4" max="4" width="5.625" customWidth="1"/>
    <col min="5" max="5" width="6.125" customWidth="1"/>
    <col min="6" max="6" width="6.625" customWidth="1"/>
    <col min="7" max="8" width="5.875" customWidth="1"/>
    <col min="9" max="9" width="6.625" customWidth="1"/>
    <col min="10" max="10" width="6" customWidth="1"/>
    <col min="11" max="11" width="6.25" customWidth="1"/>
    <col min="12" max="12" width="6.625" customWidth="1"/>
    <col min="13" max="13" width="7.125" customWidth="1"/>
    <col min="14" max="14" width="7.5" customWidth="1"/>
  </cols>
  <sheetData>
    <row r="1" spans="1:16" ht="14.25" customHeight="1">
      <c r="C1" s="76" t="s">
        <v>47</v>
      </c>
      <c r="D1" s="76"/>
      <c r="E1" s="76"/>
      <c r="F1" s="76"/>
      <c r="G1" s="76"/>
      <c r="H1" s="76"/>
      <c r="I1" s="76"/>
      <c r="J1" s="76"/>
      <c r="K1" s="6"/>
    </row>
    <row r="2" spans="1:16">
      <c r="C2" s="76"/>
      <c r="D2" s="76"/>
      <c r="E2" s="76"/>
      <c r="F2" s="76"/>
      <c r="G2" s="76"/>
      <c r="H2" s="76"/>
      <c r="I2" s="76"/>
      <c r="J2" s="76"/>
      <c r="K2" s="1"/>
    </row>
    <row r="4" spans="1:16">
      <c r="C4" s="77" t="s">
        <v>48</v>
      </c>
      <c r="D4" s="77"/>
      <c r="E4" s="77"/>
      <c r="F4" s="77"/>
      <c r="G4" s="77"/>
      <c r="H4" s="77"/>
      <c r="I4" s="77"/>
      <c r="J4" s="77"/>
    </row>
    <row r="6" spans="1:16">
      <c r="C6" s="7"/>
      <c r="D6" s="2"/>
      <c r="E6" s="2"/>
      <c r="F6" s="2"/>
      <c r="G6" s="2"/>
      <c r="H6" s="2"/>
      <c r="I6" s="2"/>
      <c r="J6" s="2"/>
    </row>
    <row r="8" spans="1:16" ht="15">
      <c r="C8" s="78" t="s">
        <v>49</v>
      </c>
      <c r="D8" s="78"/>
      <c r="E8" s="78"/>
      <c r="F8" s="78"/>
      <c r="G8" s="78"/>
      <c r="H8" s="78"/>
      <c r="I8" s="78"/>
      <c r="J8" s="78"/>
    </row>
    <row r="9" spans="1:16">
      <c r="A9" s="72" t="s">
        <v>0</v>
      </c>
      <c r="B9" s="72" t="s">
        <v>24</v>
      </c>
      <c r="C9" s="72" t="s">
        <v>25</v>
      </c>
      <c r="D9" s="74" t="s">
        <v>26</v>
      </c>
      <c r="E9" s="72" t="s">
        <v>27</v>
      </c>
      <c r="F9" s="79" t="s">
        <v>28</v>
      </c>
      <c r="G9" s="80"/>
      <c r="H9" s="79" t="s">
        <v>29</v>
      </c>
      <c r="I9" s="80"/>
      <c r="J9" s="79" t="s">
        <v>30</v>
      </c>
      <c r="K9" s="80"/>
      <c r="L9" s="72" t="s">
        <v>31</v>
      </c>
      <c r="M9" s="74" t="s">
        <v>36</v>
      </c>
      <c r="N9" s="74" t="s">
        <v>32</v>
      </c>
      <c r="O9" s="3"/>
      <c r="P9" s="3"/>
    </row>
    <row r="10" spans="1:16">
      <c r="A10" s="73"/>
      <c r="B10" s="73"/>
      <c r="C10" s="73"/>
      <c r="D10" s="75"/>
      <c r="E10" s="73"/>
      <c r="F10" s="21" t="s">
        <v>33</v>
      </c>
      <c r="G10" s="22" t="s">
        <v>34</v>
      </c>
      <c r="H10" s="21" t="s">
        <v>33</v>
      </c>
      <c r="I10" s="22" t="s">
        <v>34</v>
      </c>
      <c r="J10" s="21" t="s">
        <v>33</v>
      </c>
      <c r="K10" s="22" t="s">
        <v>34</v>
      </c>
      <c r="L10" s="73"/>
      <c r="M10" s="75"/>
      <c r="N10" s="75"/>
      <c r="O10" s="3"/>
      <c r="P10" s="3"/>
    </row>
    <row r="11" spans="1:16" ht="25.5">
      <c r="A11" s="23" t="s">
        <v>18</v>
      </c>
      <c r="B11" s="14" t="s">
        <v>63</v>
      </c>
      <c r="C11" s="19" t="s">
        <v>64</v>
      </c>
      <c r="D11" s="38">
        <v>10</v>
      </c>
      <c r="E11" s="38">
        <v>28</v>
      </c>
      <c r="F11" s="38">
        <v>30</v>
      </c>
      <c r="G11" s="39">
        <v>36</v>
      </c>
      <c r="H11" s="38">
        <v>30</v>
      </c>
      <c r="I11" s="39">
        <v>49</v>
      </c>
      <c r="J11" s="38">
        <v>29</v>
      </c>
      <c r="K11" s="39">
        <v>50</v>
      </c>
      <c r="L11" s="38">
        <v>14</v>
      </c>
      <c r="M11" s="38">
        <v>1</v>
      </c>
      <c r="N11" s="17">
        <f>SUM(E11:M11)</f>
        <v>267</v>
      </c>
      <c r="O11" s="3">
        <f>N11+N12</f>
        <v>559.5</v>
      </c>
      <c r="P11" s="3"/>
    </row>
    <row r="12" spans="1:16" ht="25.5">
      <c r="A12" s="23" t="s">
        <v>19</v>
      </c>
      <c r="B12" s="14" t="s">
        <v>65</v>
      </c>
      <c r="C12" s="19" t="s">
        <v>64</v>
      </c>
      <c r="D12" s="17">
        <v>20</v>
      </c>
      <c r="E12" s="17">
        <v>27</v>
      </c>
      <c r="F12" s="17">
        <v>30</v>
      </c>
      <c r="G12" s="10">
        <v>53</v>
      </c>
      <c r="H12" s="17">
        <v>30</v>
      </c>
      <c r="I12" s="10">
        <v>56</v>
      </c>
      <c r="J12" s="17">
        <v>30</v>
      </c>
      <c r="K12" s="10">
        <v>52</v>
      </c>
      <c r="L12" s="17">
        <v>13.5</v>
      </c>
      <c r="M12" s="17">
        <v>1</v>
      </c>
      <c r="N12" s="17">
        <f>SUM(E12:M12)</f>
        <v>292.5</v>
      </c>
      <c r="O12" s="3"/>
      <c r="P12" s="3"/>
    </row>
    <row r="13" spans="1:16" ht="25.5">
      <c r="A13" s="17" t="s">
        <v>1</v>
      </c>
      <c r="B13" s="11" t="s">
        <v>38</v>
      </c>
      <c r="C13" s="16" t="s">
        <v>35</v>
      </c>
      <c r="D13" s="17">
        <v>14</v>
      </c>
      <c r="E13" s="17">
        <v>24</v>
      </c>
      <c r="F13" s="17">
        <v>28</v>
      </c>
      <c r="G13" s="10">
        <v>36</v>
      </c>
      <c r="H13" s="17">
        <v>30</v>
      </c>
      <c r="I13" s="10">
        <v>52</v>
      </c>
      <c r="J13" s="17">
        <v>29</v>
      </c>
      <c r="K13" s="10">
        <v>57</v>
      </c>
      <c r="L13" s="17">
        <v>13.5</v>
      </c>
      <c r="M13" s="17">
        <v>1</v>
      </c>
      <c r="N13" s="17">
        <f>M13+L13+K13+J13+I13+H13+G13+F13+E13</f>
        <v>270.5</v>
      </c>
      <c r="O13" s="3"/>
      <c r="P13" s="3"/>
    </row>
    <row r="14" spans="1:16" ht="25.5">
      <c r="A14" s="35" t="s">
        <v>23</v>
      </c>
      <c r="B14" s="15" t="s">
        <v>70</v>
      </c>
      <c r="C14" s="36" t="s">
        <v>71</v>
      </c>
      <c r="D14" s="20">
        <v>17</v>
      </c>
      <c r="E14" s="20">
        <v>28</v>
      </c>
      <c r="F14" s="20">
        <v>30</v>
      </c>
      <c r="G14" s="37">
        <v>41</v>
      </c>
      <c r="H14" s="20">
        <v>30</v>
      </c>
      <c r="I14" s="37">
        <v>47</v>
      </c>
      <c r="J14" s="20">
        <v>30</v>
      </c>
      <c r="K14" s="37">
        <v>50</v>
      </c>
      <c r="L14" s="20">
        <v>15</v>
      </c>
      <c r="M14" s="20">
        <v>4</v>
      </c>
      <c r="N14" s="20">
        <f>SUM(E14:M14)</f>
        <v>275</v>
      </c>
      <c r="O14" s="3"/>
      <c r="P14" s="3"/>
    </row>
    <row r="15" spans="1:16" ht="25.5">
      <c r="A15" s="17" t="s">
        <v>5</v>
      </c>
      <c r="B15" s="11" t="s">
        <v>44</v>
      </c>
      <c r="C15" s="16" t="s">
        <v>45</v>
      </c>
      <c r="D15" s="17">
        <v>11</v>
      </c>
      <c r="E15" s="17">
        <v>28</v>
      </c>
      <c r="F15" s="17">
        <v>30</v>
      </c>
      <c r="G15" s="10">
        <v>45</v>
      </c>
      <c r="H15" s="17">
        <v>27</v>
      </c>
      <c r="I15" s="10">
        <v>51</v>
      </c>
      <c r="J15" s="17">
        <v>27</v>
      </c>
      <c r="K15" s="10">
        <v>56</v>
      </c>
      <c r="L15" s="17">
        <v>11</v>
      </c>
      <c r="M15" s="17">
        <v>2</v>
      </c>
      <c r="N15" s="17">
        <f>M15+L15+K15+J15+I15+H15+G15+F15+E15</f>
        <v>277</v>
      </c>
      <c r="O15" s="3"/>
      <c r="P15" s="3"/>
    </row>
    <row r="16" spans="1:16" ht="25.5">
      <c r="A16" s="17" t="s">
        <v>6</v>
      </c>
      <c r="B16" s="12" t="s">
        <v>46</v>
      </c>
      <c r="C16" s="17" t="s">
        <v>45</v>
      </c>
      <c r="D16" s="17">
        <v>12</v>
      </c>
      <c r="E16" s="17">
        <v>28</v>
      </c>
      <c r="F16" s="17">
        <v>27</v>
      </c>
      <c r="G16" s="10">
        <v>48</v>
      </c>
      <c r="H16" s="17">
        <v>28</v>
      </c>
      <c r="I16" s="10">
        <v>49</v>
      </c>
      <c r="J16" s="17">
        <v>29</v>
      </c>
      <c r="K16" s="10">
        <v>55</v>
      </c>
      <c r="L16" s="17">
        <v>10.5</v>
      </c>
      <c r="M16" s="17">
        <v>1</v>
      </c>
      <c r="N16" s="17">
        <f>M16+L16+K16+J16+I16+H16+G16+F16+E16</f>
        <v>275.5</v>
      </c>
      <c r="O16" s="3"/>
      <c r="P16" s="3"/>
    </row>
    <row r="17" spans="1:16" ht="25.5">
      <c r="A17" s="17" t="s">
        <v>16</v>
      </c>
      <c r="B17" s="14" t="s">
        <v>58</v>
      </c>
      <c r="C17" s="18" t="s">
        <v>59</v>
      </c>
      <c r="D17" s="17">
        <v>9</v>
      </c>
      <c r="E17" s="17">
        <v>28</v>
      </c>
      <c r="F17" s="17">
        <v>27</v>
      </c>
      <c r="G17" s="10">
        <v>51</v>
      </c>
      <c r="H17" s="17">
        <v>29</v>
      </c>
      <c r="I17" s="10">
        <v>50</v>
      </c>
      <c r="J17" s="17">
        <v>29</v>
      </c>
      <c r="K17" s="10">
        <v>52</v>
      </c>
      <c r="L17" s="17">
        <v>12.5</v>
      </c>
      <c r="M17" s="17">
        <v>1</v>
      </c>
      <c r="N17" s="17">
        <f>SUM(E17:M17)</f>
        <v>279.5</v>
      </c>
      <c r="O17" s="3"/>
      <c r="P17" s="3"/>
    </row>
    <row r="18" spans="1:16" ht="25.5">
      <c r="A18" s="17" t="s">
        <v>7</v>
      </c>
      <c r="B18" s="13" t="s">
        <v>50</v>
      </c>
      <c r="C18" s="18" t="s">
        <v>51</v>
      </c>
      <c r="D18" s="17">
        <v>19</v>
      </c>
      <c r="E18" s="17">
        <v>30</v>
      </c>
      <c r="F18" s="17">
        <v>30</v>
      </c>
      <c r="G18" s="10">
        <v>35</v>
      </c>
      <c r="H18" s="17">
        <v>27</v>
      </c>
      <c r="I18" s="10">
        <v>39</v>
      </c>
      <c r="J18" s="17">
        <v>27</v>
      </c>
      <c r="K18" s="10">
        <v>44</v>
      </c>
      <c r="L18" s="17">
        <v>12.5</v>
      </c>
      <c r="M18" s="17">
        <v>1</v>
      </c>
      <c r="N18" s="17">
        <f>M18+L18+K18+J18+I18+H18+G18+F18+E18</f>
        <v>245.5</v>
      </c>
      <c r="O18" s="3"/>
      <c r="P18" s="3"/>
    </row>
    <row r="19" spans="1:16" ht="25.5">
      <c r="A19" s="17" t="s">
        <v>14</v>
      </c>
      <c r="B19" s="14" t="s">
        <v>62</v>
      </c>
      <c r="C19" s="19" t="s">
        <v>57</v>
      </c>
      <c r="D19" s="38">
        <v>3</v>
      </c>
      <c r="E19" s="38">
        <v>29</v>
      </c>
      <c r="F19" s="38">
        <v>17</v>
      </c>
      <c r="G19" s="39">
        <v>16</v>
      </c>
      <c r="H19" s="38">
        <v>29</v>
      </c>
      <c r="I19" s="39">
        <v>36</v>
      </c>
      <c r="J19" s="38">
        <v>26</v>
      </c>
      <c r="K19" s="39">
        <v>39</v>
      </c>
      <c r="L19" s="38">
        <v>10</v>
      </c>
      <c r="M19" s="38">
        <v>3</v>
      </c>
      <c r="N19" s="17">
        <f>SUM(E19:M19)</f>
        <v>205</v>
      </c>
      <c r="O19" s="3"/>
      <c r="P19" s="3"/>
    </row>
    <row r="20" spans="1:16" ht="25.5">
      <c r="A20" s="17" t="s">
        <v>13</v>
      </c>
      <c r="B20" s="14" t="s">
        <v>83</v>
      </c>
      <c r="C20" s="18" t="s">
        <v>57</v>
      </c>
      <c r="D20" s="17">
        <v>5</v>
      </c>
      <c r="E20" s="17">
        <v>29</v>
      </c>
      <c r="F20" s="17">
        <v>21</v>
      </c>
      <c r="G20" s="10">
        <v>30</v>
      </c>
      <c r="H20" s="17">
        <v>28</v>
      </c>
      <c r="I20" s="10">
        <v>46</v>
      </c>
      <c r="J20" s="17">
        <v>29</v>
      </c>
      <c r="K20" s="10">
        <v>52</v>
      </c>
      <c r="L20" s="17">
        <v>8</v>
      </c>
      <c r="M20" s="17">
        <v>1</v>
      </c>
      <c r="N20" s="17">
        <f>M20+L20+K20+J20+I20+H20+G20+F20+E20</f>
        <v>244</v>
      </c>
      <c r="O20" s="3"/>
      <c r="P20" s="3"/>
    </row>
    <row r="21" spans="1:16" ht="25.5">
      <c r="A21" s="17" t="s">
        <v>15</v>
      </c>
      <c r="B21" s="14" t="s">
        <v>82</v>
      </c>
      <c r="C21" s="19" t="s">
        <v>57</v>
      </c>
      <c r="D21" s="38">
        <v>22</v>
      </c>
      <c r="E21" s="38">
        <v>30</v>
      </c>
      <c r="F21" s="38">
        <v>23</v>
      </c>
      <c r="G21" s="39">
        <v>46</v>
      </c>
      <c r="H21" s="38">
        <v>30</v>
      </c>
      <c r="I21" s="39">
        <v>48</v>
      </c>
      <c r="J21" s="38">
        <v>28</v>
      </c>
      <c r="K21" s="39">
        <v>51</v>
      </c>
      <c r="L21" s="38">
        <v>11</v>
      </c>
      <c r="M21" s="38">
        <v>6</v>
      </c>
      <c r="N21" s="17">
        <f>SUM(E21:M21)</f>
        <v>273</v>
      </c>
      <c r="O21" s="3"/>
      <c r="P21" s="3"/>
    </row>
    <row r="22" spans="1:16" ht="25.5">
      <c r="A22" s="17" t="s">
        <v>12</v>
      </c>
      <c r="B22" s="14" t="s">
        <v>56</v>
      </c>
      <c r="C22" s="18" t="s">
        <v>57</v>
      </c>
      <c r="D22" s="17">
        <v>23</v>
      </c>
      <c r="E22" s="17">
        <v>29</v>
      </c>
      <c r="F22" s="17">
        <v>30</v>
      </c>
      <c r="G22" s="10">
        <v>51</v>
      </c>
      <c r="H22" s="17">
        <v>28</v>
      </c>
      <c r="I22" s="10">
        <v>43</v>
      </c>
      <c r="J22" s="17">
        <v>28</v>
      </c>
      <c r="K22" s="10">
        <v>52</v>
      </c>
      <c r="L22" s="17">
        <v>14</v>
      </c>
      <c r="M22" s="17">
        <v>1</v>
      </c>
      <c r="N22" s="17">
        <f t="shared" ref="N22:N27" si="0">M22+L22+K22+J22+I22+H22+G22+F22+E22</f>
        <v>276</v>
      </c>
      <c r="O22" s="3"/>
      <c r="P22" s="3"/>
    </row>
    <row r="23" spans="1:16" ht="25.5">
      <c r="A23" s="17" t="s">
        <v>9</v>
      </c>
      <c r="B23" s="14" t="s">
        <v>81</v>
      </c>
      <c r="C23" s="18" t="s">
        <v>53</v>
      </c>
      <c r="D23" s="17">
        <v>2</v>
      </c>
      <c r="E23" s="17">
        <v>30</v>
      </c>
      <c r="F23" s="17">
        <v>21</v>
      </c>
      <c r="G23" s="10">
        <v>43</v>
      </c>
      <c r="H23" s="17">
        <v>28</v>
      </c>
      <c r="I23" s="10">
        <v>48</v>
      </c>
      <c r="J23" s="17">
        <v>26</v>
      </c>
      <c r="K23" s="10">
        <v>54</v>
      </c>
      <c r="L23" s="17">
        <v>12</v>
      </c>
      <c r="M23" s="17">
        <v>1</v>
      </c>
      <c r="N23" s="17">
        <f t="shared" si="0"/>
        <v>263</v>
      </c>
      <c r="O23" s="3"/>
      <c r="P23" s="3"/>
    </row>
    <row r="24" spans="1:16" ht="25.5">
      <c r="A24" s="17" t="s">
        <v>11</v>
      </c>
      <c r="B24" s="14" t="s">
        <v>55</v>
      </c>
      <c r="C24" s="18" t="s">
        <v>53</v>
      </c>
      <c r="D24" s="17">
        <v>7</v>
      </c>
      <c r="E24" s="17">
        <v>30</v>
      </c>
      <c r="F24" s="17">
        <v>30</v>
      </c>
      <c r="G24" s="10">
        <v>43</v>
      </c>
      <c r="H24" s="17">
        <v>30</v>
      </c>
      <c r="I24" s="10">
        <v>52</v>
      </c>
      <c r="J24" s="17">
        <v>28</v>
      </c>
      <c r="K24" s="10">
        <v>56</v>
      </c>
      <c r="L24" s="17">
        <v>13.5</v>
      </c>
      <c r="M24" s="17">
        <v>1</v>
      </c>
      <c r="N24" s="17">
        <f t="shared" si="0"/>
        <v>283.5</v>
      </c>
      <c r="O24" s="3"/>
      <c r="P24" s="3"/>
    </row>
    <row r="25" spans="1:16" ht="25.5">
      <c r="A25" s="17" t="s">
        <v>8</v>
      </c>
      <c r="B25" s="14" t="s">
        <v>52</v>
      </c>
      <c r="C25" s="18" t="s">
        <v>53</v>
      </c>
      <c r="D25" s="17">
        <v>8</v>
      </c>
      <c r="E25" s="17">
        <v>30</v>
      </c>
      <c r="F25" s="17">
        <v>30</v>
      </c>
      <c r="G25" s="10">
        <v>52</v>
      </c>
      <c r="H25" s="17">
        <v>30</v>
      </c>
      <c r="I25" s="10">
        <v>50</v>
      </c>
      <c r="J25" s="17">
        <v>29</v>
      </c>
      <c r="K25" s="10">
        <v>57</v>
      </c>
      <c r="L25" s="23">
        <v>13.5</v>
      </c>
      <c r="M25" s="17">
        <v>5</v>
      </c>
      <c r="N25" s="17">
        <f t="shared" si="0"/>
        <v>296.5</v>
      </c>
      <c r="O25" s="3"/>
      <c r="P25" s="3"/>
    </row>
    <row r="26" spans="1:16" ht="25.5">
      <c r="A26" s="17" t="s">
        <v>10</v>
      </c>
      <c r="B26" s="14" t="s">
        <v>54</v>
      </c>
      <c r="C26" s="18" t="s">
        <v>53</v>
      </c>
      <c r="D26" s="17">
        <v>15</v>
      </c>
      <c r="E26" s="17">
        <v>29</v>
      </c>
      <c r="F26" s="17">
        <v>28</v>
      </c>
      <c r="G26" s="10">
        <v>37</v>
      </c>
      <c r="H26" s="17">
        <v>30</v>
      </c>
      <c r="I26" s="10">
        <v>52</v>
      </c>
      <c r="J26" s="17">
        <v>28</v>
      </c>
      <c r="K26" s="10">
        <v>48</v>
      </c>
      <c r="L26" s="17">
        <v>11.5</v>
      </c>
      <c r="M26" s="17">
        <v>1</v>
      </c>
      <c r="N26" s="17">
        <f t="shared" si="0"/>
        <v>264.5</v>
      </c>
      <c r="O26" s="3"/>
      <c r="P26" s="3"/>
    </row>
    <row r="27" spans="1:16" ht="25.5">
      <c r="A27" s="17" t="s">
        <v>4</v>
      </c>
      <c r="B27" s="11" t="s">
        <v>40</v>
      </c>
      <c r="C27" s="16" t="s">
        <v>41</v>
      </c>
      <c r="D27" s="17">
        <v>16</v>
      </c>
      <c r="E27" s="17">
        <v>25</v>
      </c>
      <c r="F27" s="17"/>
      <c r="G27" s="10"/>
      <c r="H27" s="17">
        <v>30</v>
      </c>
      <c r="I27" s="10">
        <v>48</v>
      </c>
      <c r="J27" s="17">
        <v>25</v>
      </c>
      <c r="K27" s="10">
        <v>37</v>
      </c>
      <c r="L27" s="17">
        <v>7.5</v>
      </c>
      <c r="M27" s="17">
        <v>1</v>
      </c>
      <c r="N27" s="17">
        <f t="shared" si="0"/>
        <v>173.5</v>
      </c>
      <c r="O27" s="3"/>
      <c r="P27" s="3"/>
    </row>
    <row r="28" spans="1:16" ht="33.75">
      <c r="A28" s="23" t="s">
        <v>22</v>
      </c>
      <c r="B28" s="11" t="s">
        <v>69</v>
      </c>
      <c r="C28" s="56" t="s">
        <v>68</v>
      </c>
      <c r="D28" s="17">
        <v>4</v>
      </c>
      <c r="E28" s="17">
        <v>30</v>
      </c>
      <c r="F28" s="17">
        <v>30</v>
      </c>
      <c r="G28" s="10">
        <v>38</v>
      </c>
      <c r="H28" s="17">
        <v>30</v>
      </c>
      <c r="I28" s="10">
        <v>41</v>
      </c>
      <c r="J28" s="17">
        <v>29</v>
      </c>
      <c r="K28" s="10">
        <v>41</v>
      </c>
      <c r="L28" s="17">
        <v>15.5</v>
      </c>
      <c r="M28" s="17">
        <v>1</v>
      </c>
      <c r="N28" s="17">
        <f>SUM(E28:M28)</f>
        <v>255.5</v>
      </c>
      <c r="O28" s="3"/>
      <c r="P28" s="3"/>
    </row>
    <row r="29" spans="1:16" ht="33.75">
      <c r="A29" s="23" t="s">
        <v>21</v>
      </c>
      <c r="B29" s="11" t="s">
        <v>67</v>
      </c>
      <c r="C29" s="56" t="s">
        <v>68</v>
      </c>
      <c r="D29" s="17">
        <v>6</v>
      </c>
      <c r="E29" s="17">
        <v>30</v>
      </c>
      <c r="F29" s="17">
        <v>30</v>
      </c>
      <c r="G29" s="10">
        <v>31</v>
      </c>
      <c r="H29" s="17">
        <v>28</v>
      </c>
      <c r="I29" s="10">
        <v>49</v>
      </c>
      <c r="J29" s="17">
        <v>26</v>
      </c>
      <c r="K29" s="10">
        <v>50</v>
      </c>
      <c r="L29" s="17">
        <v>14</v>
      </c>
      <c r="M29" s="17">
        <v>1</v>
      </c>
      <c r="N29" s="17">
        <f>SUM(E29:M29)</f>
        <v>259</v>
      </c>
      <c r="O29" s="3"/>
      <c r="P29" s="3"/>
    </row>
    <row r="30" spans="1:16" ht="25.5">
      <c r="A30" s="17" t="s">
        <v>2</v>
      </c>
      <c r="B30" s="11" t="s">
        <v>39</v>
      </c>
      <c r="C30" s="16" t="s">
        <v>37</v>
      </c>
      <c r="D30" s="17">
        <v>18</v>
      </c>
      <c r="E30" s="17">
        <v>27</v>
      </c>
      <c r="F30" s="17">
        <v>30</v>
      </c>
      <c r="G30" s="10">
        <v>41</v>
      </c>
      <c r="H30" s="17">
        <v>28</v>
      </c>
      <c r="I30" s="10">
        <v>45</v>
      </c>
      <c r="J30" s="17">
        <v>28</v>
      </c>
      <c r="K30" s="10">
        <v>45</v>
      </c>
      <c r="L30" s="17">
        <v>12</v>
      </c>
      <c r="M30" s="17">
        <v>1</v>
      </c>
      <c r="N30" s="17">
        <f>SUM(E30:M30)</f>
        <v>257</v>
      </c>
      <c r="O30" s="3"/>
      <c r="P30" s="3"/>
    </row>
    <row r="31" spans="1:16" ht="25.5">
      <c r="A31" s="17" t="s">
        <v>3</v>
      </c>
      <c r="B31" s="11" t="s">
        <v>42</v>
      </c>
      <c r="C31" s="16" t="s">
        <v>43</v>
      </c>
      <c r="D31" s="17">
        <v>13</v>
      </c>
      <c r="E31" s="17">
        <v>28</v>
      </c>
      <c r="F31" s="17">
        <v>30</v>
      </c>
      <c r="G31" s="10">
        <v>43</v>
      </c>
      <c r="H31" s="17">
        <v>28</v>
      </c>
      <c r="I31" s="10">
        <v>50</v>
      </c>
      <c r="J31" s="17">
        <v>29</v>
      </c>
      <c r="K31" s="10">
        <v>50</v>
      </c>
      <c r="L31" s="17">
        <v>9</v>
      </c>
      <c r="M31" s="17">
        <v>1</v>
      </c>
      <c r="N31" s="17">
        <f>M31+L31+K31+J31+I31+H31+G31+F31+E31</f>
        <v>268</v>
      </c>
      <c r="O31" s="3"/>
      <c r="P31" s="3"/>
    </row>
    <row r="32" spans="1:16" ht="25.5">
      <c r="A32" s="17"/>
      <c r="B32" s="14" t="s">
        <v>84</v>
      </c>
      <c r="C32" s="19" t="s">
        <v>85</v>
      </c>
      <c r="D32" s="38">
        <v>1</v>
      </c>
      <c r="E32" s="38"/>
      <c r="F32" s="38"/>
      <c r="G32" s="39"/>
      <c r="H32" s="38"/>
      <c r="I32" s="39"/>
      <c r="J32" s="38"/>
      <c r="K32" s="39"/>
      <c r="L32" s="38"/>
      <c r="M32" s="38"/>
      <c r="N32" s="17">
        <f>M32+L32+K32+J32+I32+H32+G32+F32+E32</f>
        <v>0</v>
      </c>
      <c r="O32" s="3"/>
      <c r="P32" s="3"/>
    </row>
    <row r="33" spans="1:16" ht="25.5">
      <c r="A33" s="23" t="s">
        <v>20</v>
      </c>
      <c r="B33" s="14" t="s">
        <v>80</v>
      </c>
      <c r="C33" s="19" t="s">
        <v>66</v>
      </c>
      <c r="D33" s="17">
        <v>24</v>
      </c>
      <c r="E33" s="17">
        <v>23</v>
      </c>
      <c r="F33" s="17">
        <v>29</v>
      </c>
      <c r="G33" s="10">
        <v>43</v>
      </c>
      <c r="H33" s="17">
        <v>26</v>
      </c>
      <c r="I33" s="10">
        <v>52</v>
      </c>
      <c r="J33" s="17">
        <v>26</v>
      </c>
      <c r="K33" s="10">
        <v>48</v>
      </c>
      <c r="L33" s="17">
        <v>14.5</v>
      </c>
      <c r="M33" s="17">
        <v>1</v>
      </c>
      <c r="N33" s="17">
        <f>SUM(E33:M33)</f>
        <v>262.5</v>
      </c>
      <c r="O33" s="3"/>
      <c r="P33" s="3"/>
    </row>
    <row r="34" spans="1:16" ht="25.5">
      <c r="A34" s="20" t="s">
        <v>17</v>
      </c>
      <c r="B34" s="15" t="s">
        <v>60</v>
      </c>
      <c r="C34" s="20" t="s">
        <v>61</v>
      </c>
      <c r="D34" s="20">
        <v>21</v>
      </c>
      <c r="E34" s="20">
        <v>29</v>
      </c>
      <c r="F34" s="20">
        <v>30</v>
      </c>
      <c r="G34" s="37">
        <v>38</v>
      </c>
      <c r="H34" s="20">
        <v>30</v>
      </c>
      <c r="I34" s="37">
        <v>44</v>
      </c>
      <c r="J34" s="20">
        <v>28</v>
      </c>
      <c r="K34" s="37">
        <v>45</v>
      </c>
      <c r="L34" s="20">
        <v>12.5</v>
      </c>
      <c r="M34" s="20">
        <v>1</v>
      </c>
      <c r="N34" s="20">
        <f>SUM(E34:M34)</f>
        <v>257.5</v>
      </c>
      <c r="O34" s="3"/>
      <c r="P34" s="3"/>
    </row>
    <row r="35" spans="1:16">
      <c r="A35" s="57"/>
      <c r="B35" s="40"/>
      <c r="C35" s="32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2"/>
      <c r="O35" s="3"/>
      <c r="P35" s="3"/>
    </row>
    <row r="36" spans="1:16">
      <c r="A36" s="58"/>
      <c r="B36" s="30"/>
      <c r="C36" s="30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2"/>
      <c r="O36" s="3"/>
      <c r="P36" s="3"/>
    </row>
    <row r="37" spans="1:16">
      <c r="A37" s="58"/>
      <c r="B37" s="8"/>
      <c r="C37" s="9"/>
      <c r="D37" s="5"/>
      <c r="E37" s="5"/>
      <c r="F37" s="5"/>
      <c r="G37" s="5"/>
      <c r="H37" s="5"/>
      <c r="I37" s="5"/>
      <c r="J37" s="5"/>
      <c r="K37" s="5"/>
      <c r="L37" s="5"/>
      <c r="M37" s="5"/>
      <c r="N37" s="4"/>
      <c r="O37" s="3"/>
      <c r="P37" s="3"/>
    </row>
    <row r="38" spans="1:16">
      <c r="B38" s="8"/>
      <c r="C38" s="9"/>
      <c r="D38" s="5"/>
      <c r="E38" s="5"/>
      <c r="F38" s="5"/>
      <c r="G38" s="5"/>
      <c r="H38" s="5"/>
      <c r="I38" s="5"/>
      <c r="J38" s="5"/>
      <c r="K38" s="5"/>
      <c r="L38" s="5"/>
      <c r="M38" s="5"/>
      <c r="N38" s="4"/>
      <c r="O38" s="3"/>
      <c r="P38" s="3"/>
    </row>
    <row r="39" spans="1:16">
      <c r="A39" s="3"/>
      <c r="B39" s="8"/>
      <c r="C39" s="9"/>
      <c r="D39" s="5"/>
      <c r="E39" s="5"/>
      <c r="F39" s="5"/>
      <c r="G39" s="5"/>
      <c r="H39" s="5"/>
      <c r="I39" s="5"/>
      <c r="J39" s="5"/>
      <c r="K39" s="5"/>
      <c r="L39" s="5"/>
      <c r="M39" s="5"/>
      <c r="N39" s="4"/>
      <c r="O39" s="3"/>
      <c r="P39" s="3"/>
    </row>
    <row r="40" spans="1:1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spans="1:1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1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1:1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1:1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spans="1:1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1:1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spans="1:1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</sheetData>
  <autoFilter ref="A9:N38">
    <filterColumn colId="5" showButton="0"/>
    <filterColumn colId="7" showButton="0"/>
    <filterColumn colId="9" showButton="0"/>
    <sortState ref="A12:N38">
      <sortCondition ref="C9:C38"/>
    </sortState>
  </autoFilter>
  <mergeCells count="14">
    <mergeCell ref="C1:J2"/>
    <mergeCell ref="C4:J4"/>
    <mergeCell ref="C8:J8"/>
    <mergeCell ref="F9:G9"/>
    <mergeCell ref="H9:I9"/>
    <mergeCell ref="J9:K9"/>
    <mergeCell ref="L9:L10"/>
    <mergeCell ref="M9:M10"/>
    <mergeCell ref="N9:N10"/>
    <mergeCell ref="A9:A10"/>
    <mergeCell ref="B9:B10"/>
    <mergeCell ref="C9:C10"/>
    <mergeCell ref="D9:D10"/>
    <mergeCell ref="E9:E10"/>
  </mergeCells>
  <pageMargins left="0.7" right="0.7" top="0.75" bottom="0.75" header="0.3" footer="0.3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Klasyfikacja Okręgowa</vt:lpstr>
      <vt:lpstr>Klasyfikacja Klubowa</vt:lpstr>
      <vt:lpstr>DANE</vt:lpstr>
    </vt:vector>
  </TitlesOfParts>
  <Company>P.U.H. DYLEMAT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Szymanek Wiesław</dc:creator>
  <cp:lastModifiedBy>Szymanek Wiesław</cp:lastModifiedBy>
  <cp:lastPrinted>2016-09-17T21:13:28Z</cp:lastPrinted>
  <dcterms:created xsi:type="dcterms:W3CDTF">2016-09-07T13:55:43Z</dcterms:created>
  <dcterms:modified xsi:type="dcterms:W3CDTF">2016-09-21T07:19:42Z</dcterms:modified>
</cp:coreProperties>
</file>